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to Chaura\Desktop\Calendario recalendarización\"/>
    </mc:Choice>
  </mc:AlternateContent>
  <bookViews>
    <workbookView xWindow="0" yWindow="0" windowWidth="24000" windowHeight="9630" firstSheet="3" activeTab="4"/>
  </bookViews>
  <sheets>
    <sheet name="Calendario" sheetId="1" r:id="rId1"/>
    <sheet name="ENERO" sheetId="2" r:id="rId2"/>
    <sheet name="FEBRERO" sheetId="14" r:id="rId3"/>
    <sheet name="NOVIEMBRE" sheetId="24" r:id="rId4"/>
    <sheet name="DICIEMBRE" sheetId="25" r:id="rId5"/>
    <sheet name="©" sheetId="26" state="hidden" r:id="rId6"/>
    <sheet name="Hoja1" sheetId="27" r:id="rId7"/>
  </sheets>
  <definedNames>
    <definedName name="_xlnm.Print_Area" localSheetId="0">Calendario!$A$6:$Z$43</definedName>
    <definedName name="valuevx">Calendario!A1048574</definedName>
  </definedNames>
  <calcPr calcId="162913"/>
</workbook>
</file>

<file path=xl/calcChain.xml><?xml version="1.0" encoding="utf-8"?>
<calcChain xmlns="http://schemas.openxmlformats.org/spreadsheetml/2006/main">
  <c r="G10" i="1" l="1"/>
  <c r="O49" i="1" s="1"/>
  <c r="F10" i="1"/>
  <c r="F49" i="1" s="1"/>
  <c r="E10" i="1"/>
  <c r="M49" i="1" s="1"/>
  <c r="D10" i="1"/>
  <c r="D49" i="1" s="1"/>
  <c r="C10" i="1"/>
  <c r="K49" i="1" s="1"/>
  <c r="B10" i="1"/>
  <c r="B49" i="1" s="1"/>
  <c r="A10" i="1"/>
  <c r="I49" i="1" s="1"/>
  <c r="M2" i="2"/>
  <c r="M2" i="25" s="1"/>
  <c r="K2" i="2"/>
  <c r="K2" i="25" s="1"/>
  <c r="I2" i="2"/>
  <c r="I2" i="25" s="1"/>
  <c r="G2" i="2"/>
  <c r="G2" i="25" s="1"/>
  <c r="E2" i="2"/>
  <c r="C2" i="2"/>
  <c r="C2" i="25" s="1"/>
  <c r="A2" i="2"/>
  <c r="A2" i="25" s="1"/>
  <c r="A9" i="1"/>
  <c r="A48" i="1" s="1"/>
  <c r="F54" i="1" s="1"/>
  <c r="C2" i="24"/>
  <c r="K2" i="14"/>
  <c r="A1" i="25"/>
  <c r="A1" i="24"/>
  <c r="A1" i="14"/>
  <c r="A6" i="1"/>
  <c r="A1" i="2"/>
  <c r="A7" i="1"/>
  <c r="Q10" i="1"/>
  <c r="S10" i="1"/>
  <c r="V10" i="1"/>
  <c r="A19" i="1"/>
  <c r="C19" i="1"/>
  <c r="I19" i="1"/>
  <c r="K19" i="1"/>
  <c r="S19" i="1"/>
  <c r="U19" i="1"/>
  <c r="C28" i="1"/>
  <c r="E28" i="1"/>
  <c r="F28" i="1"/>
  <c r="J28" i="1"/>
  <c r="K28" i="1"/>
  <c r="L28" i="1"/>
  <c r="N28" i="1"/>
  <c r="Q28" i="1"/>
  <c r="S28" i="1"/>
  <c r="C37" i="1"/>
  <c r="E37" i="1"/>
  <c r="K37" i="1"/>
  <c r="M37" i="1"/>
  <c r="Q37" i="1"/>
  <c r="R37" i="1"/>
  <c r="U37" i="1"/>
  <c r="V37" i="1"/>
  <c r="C49" i="1"/>
  <c r="E49" i="1"/>
  <c r="T37" i="1" l="1"/>
  <c r="A37" i="1"/>
  <c r="Q19" i="1"/>
  <c r="E19" i="1"/>
  <c r="M10" i="1"/>
  <c r="G2" i="14"/>
  <c r="A49" i="1"/>
  <c r="I37" i="1"/>
  <c r="U28" i="1"/>
  <c r="M28" i="1"/>
  <c r="I28" i="1"/>
  <c r="A28" i="1"/>
  <c r="M19" i="1"/>
  <c r="D19" i="1"/>
  <c r="U10" i="1"/>
  <c r="I10" i="1"/>
  <c r="O19" i="1"/>
  <c r="O10" i="1"/>
  <c r="N49" i="1"/>
  <c r="O37" i="1"/>
  <c r="G37" i="1"/>
  <c r="B37" i="1"/>
  <c r="N19" i="1"/>
  <c r="G19" i="1"/>
  <c r="A2" i="14"/>
  <c r="G49" i="1"/>
  <c r="W37" i="1"/>
  <c r="S37" i="1"/>
  <c r="F37" i="1"/>
  <c r="G28" i="1"/>
  <c r="R19" i="1"/>
  <c r="W10" i="1"/>
  <c r="R10" i="1"/>
  <c r="K10" i="1"/>
  <c r="C2" i="14"/>
  <c r="K2" i="24"/>
  <c r="W28" i="1"/>
  <c r="O28" i="1"/>
  <c r="W19" i="1"/>
  <c r="J49" i="1"/>
  <c r="J37" i="1"/>
  <c r="R28" i="1"/>
  <c r="V19" i="1"/>
  <c r="F19" i="1"/>
  <c r="B19" i="1"/>
  <c r="J10" i="1"/>
  <c r="N37" i="1"/>
  <c r="V28" i="1"/>
  <c r="B28" i="1"/>
  <c r="J19" i="1"/>
  <c r="N10" i="1"/>
  <c r="I2" i="14"/>
  <c r="T28" i="1"/>
  <c r="L19" i="1"/>
  <c r="D37" i="1"/>
  <c r="T19" i="1"/>
  <c r="L10" i="1"/>
  <c r="E2" i="14"/>
  <c r="M2" i="14"/>
  <c r="L49" i="1"/>
  <c r="L37" i="1"/>
  <c r="D28" i="1"/>
  <c r="T10" i="1"/>
  <c r="G2" i="24"/>
  <c r="E2" i="25"/>
  <c r="E53" i="1"/>
  <c r="A55" i="1"/>
  <c r="E51" i="1"/>
  <c r="D51" i="1"/>
  <c r="E52" i="1"/>
  <c r="B54" i="1"/>
  <c r="F11" i="1"/>
  <c r="K3" i="2" s="1"/>
  <c r="E50" i="1"/>
  <c r="A50" i="1"/>
  <c r="A51" i="1"/>
  <c r="A52" i="1"/>
  <c r="A53" i="1"/>
  <c r="A54" i="1"/>
  <c r="B50" i="1"/>
  <c r="F52" i="1"/>
  <c r="D55" i="1"/>
  <c r="F16" i="1"/>
  <c r="A14" i="1"/>
  <c r="A21" i="2" s="1"/>
  <c r="E54" i="1"/>
  <c r="E55" i="1"/>
  <c r="F50" i="1"/>
  <c r="B52" i="1"/>
  <c r="D53" i="1"/>
  <c r="D16" i="1"/>
  <c r="G12" i="1"/>
  <c r="M9" i="2" s="1"/>
  <c r="B15" i="1"/>
  <c r="C27" i="2" s="1"/>
  <c r="B11" i="1"/>
  <c r="C3" i="2" s="1"/>
  <c r="C12" i="1"/>
  <c r="E9" i="2" s="1"/>
  <c r="D13" i="1"/>
  <c r="G15" i="2" s="1"/>
  <c r="E14" i="1"/>
  <c r="I21" i="2" s="1"/>
  <c r="F15" i="1"/>
  <c r="K27" i="2" s="1"/>
  <c r="D11" i="1"/>
  <c r="G3" i="2" s="1"/>
  <c r="A12" i="1"/>
  <c r="A9" i="2" s="1"/>
  <c r="E12" i="1"/>
  <c r="I9" i="2" s="1"/>
  <c r="B13" i="1"/>
  <c r="C15" i="2" s="1"/>
  <c r="F13" i="1"/>
  <c r="K15" i="2" s="1"/>
  <c r="C14" i="1"/>
  <c r="E21" i="2" s="1"/>
  <c r="G14" i="1"/>
  <c r="M21" i="2" s="1"/>
  <c r="D15" i="1"/>
  <c r="G27" i="2" s="1"/>
  <c r="A16" i="1"/>
  <c r="A33" i="2" s="1"/>
  <c r="F55" i="1"/>
  <c r="B55" i="1"/>
  <c r="D54" i="1"/>
  <c r="F53" i="1"/>
  <c r="B53" i="1"/>
  <c r="D52" i="1"/>
  <c r="F51" i="1"/>
  <c r="B51" i="1"/>
  <c r="D50" i="1"/>
  <c r="G55" i="1"/>
  <c r="C55" i="1"/>
  <c r="G54" i="1"/>
  <c r="C54" i="1"/>
  <c r="G53" i="1"/>
  <c r="C53" i="1"/>
  <c r="G52" i="1"/>
  <c r="C52" i="1"/>
  <c r="G51" i="1"/>
  <c r="C51" i="1"/>
  <c r="G50" i="1"/>
  <c r="C50" i="1"/>
  <c r="I9" i="1"/>
  <c r="B16" i="1"/>
  <c r="C33" i="2" s="1"/>
  <c r="G15" i="1"/>
  <c r="M27" i="2" s="1"/>
  <c r="E15" i="1"/>
  <c r="I27" i="2" s="1"/>
  <c r="C15" i="1"/>
  <c r="E27" i="2" s="1"/>
  <c r="A15" i="1"/>
  <c r="A27" i="2" s="1"/>
  <c r="F14" i="1"/>
  <c r="K21" i="2" s="1"/>
  <c r="D14" i="1"/>
  <c r="G21" i="2" s="1"/>
  <c r="B14" i="1"/>
  <c r="C21" i="2" s="1"/>
  <c r="G13" i="1"/>
  <c r="M15" i="2" s="1"/>
  <c r="E13" i="1"/>
  <c r="I15" i="2" s="1"/>
  <c r="C13" i="1"/>
  <c r="E15" i="2" s="1"/>
  <c r="A13" i="1"/>
  <c r="A15" i="2" s="1"/>
  <c r="F12" i="1"/>
  <c r="K9" i="2" s="1"/>
  <c r="D12" i="1"/>
  <c r="G9" i="2" s="1"/>
  <c r="B12" i="1"/>
  <c r="C9" i="2" s="1"/>
  <c r="G11" i="1"/>
  <c r="M3" i="2" s="1"/>
  <c r="E11" i="1"/>
  <c r="I3" i="2" s="1"/>
  <c r="C11" i="1"/>
  <c r="E3" i="2" s="1"/>
  <c r="A11" i="1"/>
  <c r="A3" i="2" s="1"/>
  <c r="G16" i="1"/>
  <c r="E16" i="1"/>
  <c r="C16" i="1"/>
  <c r="H1" i="2"/>
  <c r="A2" i="24"/>
  <c r="E2" i="24"/>
  <c r="I2" i="24"/>
  <c r="M2" i="24"/>
  <c r="Q9" i="1" l="1"/>
  <c r="L16" i="1"/>
  <c r="J16" i="1"/>
  <c r="C33" i="14" s="1"/>
  <c r="O15" i="1"/>
  <c r="M27" i="14" s="1"/>
  <c r="M15" i="1"/>
  <c r="I27" i="14" s="1"/>
  <c r="K15" i="1"/>
  <c r="E27" i="14" s="1"/>
  <c r="I15" i="1"/>
  <c r="A27" i="14" s="1"/>
  <c r="N14" i="1"/>
  <c r="K21" i="14" s="1"/>
  <c r="L14" i="1"/>
  <c r="G21" i="14" s="1"/>
  <c r="J14" i="1"/>
  <c r="C21" i="14" s="1"/>
  <c r="O13" i="1"/>
  <c r="M15" i="14" s="1"/>
  <c r="M13" i="1"/>
  <c r="I15" i="14" s="1"/>
  <c r="K13" i="1"/>
  <c r="E15" i="14" s="1"/>
  <c r="I13" i="1"/>
  <c r="A15" i="14" s="1"/>
  <c r="N12" i="1"/>
  <c r="K9" i="14" s="1"/>
  <c r="L12" i="1"/>
  <c r="G9" i="14" s="1"/>
  <c r="J12" i="1"/>
  <c r="C9" i="14" s="1"/>
  <c r="O11" i="1"/>
  <c r="M3" i="14" s="1"/>
  <c r="M11" i="1"/>
  <c r="I3" i="14" s="1"/>
  <c r="K11" i="1"/>
  <c r="E3" i="14" s="1"/>
  <c r="I11" i="1"/>
  <c r="A3" i="14" s="1"/>
  <c r="N16" i="1"/>
  <c r="I16" i="1"/>
  <c r="A33" i="14" s="1"/>
  <c r="N15" i="1"/>
  <c r="K27" i="14" s="1"/>
  <c r="L15" i="1"/>
  <c r="G27" i="14" s="1"/>
  <c r="J15" i="1"/>
  <c r="C27" i="14" s="1"/>
  <c r="O14" i="1"/>
  <c r="M21" i="14" s="1"/>
  <c r="M14" i="1"/>
  <c r="I21" i="14" s="1"/>
  <c r="K14" i="1"/>
  <c r="E21" i="14" s="1"/>
  <c r="I14" i="1"/>
  <c r="A21" i="14" s="1"/>
  <c r="N13" i="1"/>
  <c r="K15" i="14" s="1"/>
  <c r="L13" i="1"/>
  <c r="G15" i="14" s="1"/>
  <c r="J13" i="1"/>
  <c r="C15" i="14" s="1"/>
  <c r="O12" i="1"/>
  <c r="M9" i="14" s="1"/>
  <c r="M12" i="1"/>
  <c r="I9" i="14" s="1"/>
  <c r="K12" i="1"/>
  <c r="E9" i="14" s="1"/>
  <c r="I12" i="1"/>
  <c r="A9" i="14" s="1"/>
  <c r="N11" i="1"/>
  <c r="K3" i="14" s="1"/>
  <c r="L11" i="1"/>
  <c r="G3" i="14" s="1"/>
  <c r="J11" i="1"/>
  <c r="C3" i="14" s="1"/>
  <c r="M16" i="1"/>
  <c r="O16" i="1"/>
  <c r="H1" i="14"/>
  <c r="K16" i="1"/>
  <c r="S16" i="1" l="1"/>
  <c r="W16" i="1"/>
  <c r="T16" i="1"/>
  <c r="A18" i="1"/>
  <c r="U16" i="1"/>
  <c r="Q16" i="1"/>
  <c r="V15" i="1"/>
  <c r="T15" i="1"/>
  <c r="R15" i="1"/>
  <c r="W14" i="1"/>
  <c r="U14" i="1"/>
  <c r="S14" i="1"/>
  <c r="Q14" i="1"/>
  <c r="V13" i="1"/>
  <c r="T13" i="1"/>
  <c r="R13" i="1"/>
  <c r="W12" i="1"/>
  <c r="U12" i="1"/>
  <c r="Q12" i="1"/>
  <c r="T11" i="1"/>
  <c r="R16" i="1"/>
  <c r="U15" i="1"/>
  <c r="Q15" i="1"/>
  <c r="T14" i="1"/>
  <c r="W13" i="1"/>
  <c r="S13" i="1"/>
  <c r="V12" i="1"/>
  <c r="R12" i="1"/>
  <c r="U11" i="1"/>
  <c r="Q11" i="1"/>
  <c r="V16" i="1"/>
  <c r="S12" i="1"/>
  <c r="V11" i="1"/>
  <c r="R11" i="1"/>
  <c r="W15" i="1"/>
  <c r="S15" i="1"/>
  <c r="V14" i="1"/>
  <c r="R14" i="1"/>
  <c r="U13" i="1"/>
  <c r="Q13" i="1"/>
  <c r="T12" i="1"/>
  <c r="W11" i="1"/>
  <c r="S11" i="1"/>
  <c r="I18" i="1" l="1"/>
  <c r="C25" i="1"/>
  <c r="G25" i="1"/>
  <c r="D25" i="1"/>
  <c r="A25" i="1"/>
  <c r="F24" i="1"/>
  <c r="D24" i="1"/>
  <c r="B24" i="1"/>
  <c r="G23" i="1"/>
  <c r="E23" i="1"/>
  <c r="C23" i="1"/>
  <c r="E25" i="1"/>
  <c r="G22" i="1"/>
  <c r="C22" i="1"/>
  <c r="F21" i="1"/>
  <c r="B21" i="1"/>
  <c r="E20" i="1"/>
  <c r="A20" i="1"/>
  <c r="F22" i="1"/>
  <c r="B22" i="1"/>
  <c r="E21" i="1"/>
  <c r="A21" i="1"/>
  <c r="D20" i="1"/>
  <c r="F25" i="1"/>
  <c r="B25" i="1"/>
  <c r="G24" i="1"/>
  <c r="E24" i="1"/>
  <c r="C24" i="1"/>
  <c r="A24" i="1"/>
  <c r="F23" i="1"/>
  <c r="D23" i="1"/>
  <c r="B23" i="1"/>
  <c r="E22" i="1"/>
  <c r="A22" i="1"/>
  <c r="D21" i="1"/>
  <c r="G20" i="1"/>
  <c r="C20" i="1"/>
  <c r="A23" i="1"/>
  <c r="D22" i="1"/>
  <c r="G21" i="1"/>
  <c r="C21" i="1"/>
  <c r="F20" i="1"/>
  <c r="B20" i="1"/>
  <c r="J25" i="1" l="1"/>
  <c r="I25" i="1"/>
  <c r="O24" i="1"/>
  <c r="N24" i="1"/>
  <c r="M24" i="1"/>
  <c r="L24" i="1"/>
  <c r="K24" i="1"/>
  <c r="J24" i="1"/>
  <c r="I24" i="1"/>
  <c r="O23" i="1"/>
  <c r="N23" i="1"/>
  <c r="M23" i="1"/>
  <c r="L23" i="1"/>
  <c r="K23" i="1"/>
  <c r="J23" i="1"/>
  <c r="I23" i="1"/>
  <c r="O22" i="1"/>
  <c r="N22" i="1"/>
  <c r="M22" i="1"/>
  <c r="L22" i="1"/>
  <c r="K22" i="1"/>
  <c r="J22" i="1"/>
  <c r="I22" i="1"/>
  <c r="O21" i="1"/>
  <c r="N21" i="1"/>
  <c r="M21" i="1"/>
  <c r="L21" i="1"/>
  <c r="K21" i="1"/>
  <c r="J21" i="1"/>
  <c r="I21" i="1"/>
  <c r="O20" i="1"/>
  <c r="N20" i="1"/>
  <c r="M20" i="1"/>
  <c r="L20" i="1"/>
  <c r="K20" i="1"/>
  <c r="J20" i="1"/>
  <c r="I20" i="1"/>
  <c r="L25" i="1"/>
  <c r="K25" i="1"/>
  <c r="M25" i="1"/>
  <c r="Q18" i="1"/>
  <c r="N25" i="1"/>
  <c r="O25" i="1"/>
  <c r="R25" i="1" l="1"/>
  <c r="W24" i="1"/>
  <c r="V24" i="1"/>
  <c r="U24" i="1"/>
  <c r="T24" i="1"/>
  <c r="S24" i="1"/>
  <c r="R24" i="1"/>
  <c r="Q24" i="1"/>
  <c r="W23" i="1"/>
  <c r="Q25" i="1"/>
  <c r="U25" i="1"/>
  <c r="T25" i="1"/>
  <c r="V23" i="1"/>
  <c r="U23" i="1"/>
  <c r="T23" i="1"/>
  <c r="S23" i="1"/>
  <c r="R23" i="1"/>
  <c r="Q23" i="1"/>
  <c r="W22" i="1"/>
  <c r="V22" i="1"/>
  <c r="U22" i="1"/>
  <c r="T22" i="1"/>
  <c r="S22" i="1"/>
  <c r="R22" i="1"/>
  <c r="Q22" i="1"/>
  <c r="W21" i="1"/>
  <c r="V21" i="1"/>
  <c r="U21" i="1"/>
  <c r="T21" i="1"/>
  <c r="S21" i="1"/>
  <c r="R21" i="1"/>
  <c r="Q21" i="1"/>
  <c r="W20" i="1"/>
  <c r="V20" i="1"/>
  <c r="U20" i="1"/>
  <c r="T20" i="1"/>
  <c r="S20" i="1"/>
  <c r="R20" i="1"/>
  <c r="Q20" i="1"/>
  <c r="A27" i="1"/>
  <c r="S25" i="1"/>
  <c r="V25" i="1"/>
  <c r="W25" i="1"/>
  <c r="I27" i="1" l="1"/>
  <c r="E34" i="1"/>
  <c r="A29" i="1"/>
  <c r="F32" i="1"/>
  <c r="A32" i="1"/>
  <c r="G33" i="1"/>
  <c r="E33" i="1"/>
  <c r="C33" i="1"/>
  <c r="G31" i="1"/>
  <c r="E31" i="1"/>
  <c r="C31" i="1"/>
  <c r="G29" i="1"/>
  <c r="E29" i="1"/>
  <c r="C29" i="1"/>
  <c r="A31" i="1"/>
  <c r="G32" i="1"/>
  <c r="C32" i="1"/>
  <c r="D30" i="1"/>
  <c r="A33" i="1"/>
  <c r="E30" i="1"/>
  <c r="G34" i="1"/>
  <c r="F34" i="1"/>
  <c r="A30" i="1"/>
  <c r="A34" i="1"/>
  <c r="F33" i="1"/>
  <c r="D33" i="1"/>
  <c r="B33" i="1"/>
  <c r="F31" i="1"/>
  <c r="D31" i="1"/>
  <c r="B31" i="1"/>
  <c r="F29" i="1"/>
  <c r="D29" i="1"/>
  <c r="B29" i="1"/>
  <c r="B34" i="1"/>
  <c r="E32" i="1"/>
  <c r="F30" i="1"/>
  <c r="B30" i="1"/>
  <c r="D32" i="1"/>
  <c r="C34" i="1"/>
  <c r="B32" i="1"/>
  <c r="G30" i="1"/>
  <c r="C30" i="1"/>
  <c r="D34" i="1"/>
  <c r="Q27" i="1" l="1"/>
  <c r="L34" i="1"/>
  <c r="I34" i="1"/>
  <c r="L33" i="1"/>
  <c r="O32" i="1"/>
  <c r="K32" i="1"/>
  <c r="N31" i="1"/>
  <c r="J31" i="1"/>
  <c r="M30" i="1"/>
  <c r="I30" i="1"/>
  <c r="L29" i="1"/>
  <c r="M34" i="1"/>
  <c r="O34" i="1"/>
  <c r="J34" i="1"/>
  <c r="O33" i="1"/>
  <c r="M33" i="1"/>
  <c r="K33" i="1"/>
  <c r="I33" i="1"/>
  <c r="N32" i="1"/>
  <c r="L32" i="1"/>
  <c r="J32" i="1"/>
  <c r="O31" i="1"/>
  <c r="M31" i="1"/>
  <c r="K31" i="1"/>
  <c r="I31" i="1"/>
  <c r="N30" i="1"/>
  <c r="L30" i="1"/>
  <c r="J30" i="1"/>
  <c r="O29" i="1"/>
  <c r="M29" i="1"/>
  <c r="K29" i="1"/>
  <c r="I29" i="1"/>
  <c r="N33" i="1"/>
  <c r="J33" i="1"/>
  <c r="M32" i="1"/>
  <c r="I32" i="1"/>
  <c r="L31" i="1"/>
  <c r="O30" i="1"/>
  <c r="K30" i="1"/>
  <c r="N29" i="1"/>
  <c r="J29" i="1"/>
  <c r="N34" i="1"/>
  <c r="K34" i="1"/>
  <c r="Q34" i="1" l="1"/>
  <c r="V33" i="1"/>
  <c r="T33" i="1"/>
  <c r="R33" i="1"/>
  <c r="W32" i="1"/>
  <c r="U32" i="1"/>
  <c r="S32" i="1"/>
  <c r="Q32" i="1"/>
  <c r="V31" i="1"/>
  <c r="T31" i="1"/>
  <c r="R31" i="1"/>
  <c r="W30" i="1"/>
  <c r="U30" i="1"/>
  <c r="S30" i="1"/>
  <c r="Q30" i="1"/>
  <c r="V29" i="1"/>
  <c r="T29" i="1"/>
  <c r="R29" i="1"/>
  <c r="R34" i="1"/>
  <c r="U33" i="1"/>
  <c r="Q33" i="1"/>
  <c r="T32" i="1"/>
  <c r="W31" i="1"/>
  <c r="S31" i="1"/>
  <c r="V30" i="1"/>
  <c r="R30" i="1"/>
  <c r="U29" i="1"/>
  <c r="Q29" i="1"/>
  <c r="S34" i="1"/>
  <c r="W34" i="1"/>
  <c r="T34" i="1"/>
  <c r="A36" i="1"/>
  <c r="U34" i="1"/>
  <c r="W33" i="1"/>
  <c r="S33" i="1"/>
  <c r="V32" i="1"/>
  <c r="R32" i="1"/>
  <c r="U31" i="1"/>
  <c r="Q31" i="1"/>
  <c r="T30" i="1"/>
  <c r="W29" i="1"/>
  <c r="S29" i="1"/>
  <c r="V34" i="1"/>
  <c r="I36" i="1" l="1"/>
  <c r="C43" i="1"/>
  <c r="G43" i="1"/>
  <c r="D43" i="1"/>
  <c r="B43" i="1"/>
  <c r="G42" i="1"/>
  <c r="E42" i="1"/>
  <c r="C42" i="1"/>
  <c r="A42" i="1"/>
  <c r="F41" i="1"/>
  <c r="D41" i="1"/>
  <c r="B41" i="1"/>
  <c r="G40" i="1"/>
  <c r="E40" i="1"/>
  <c r="C40" i="1"/>
  <c r="A40" i="1"/>
  <c r="A43" i="1"/>
  <c r="D42" i="1"/>
  <c r="G41" i="1"/>
  <c r="C41" i="1"/>
  <c r="F40" i="1"/>
  <c r="B40" i="1"/>
  <c r="F39" i="1"/>
  <c r="D39" i="1"/>
  <c r="B39" i="1"/>
  <c r="G38" i="1"/>
  <c r="E38" i="1"/>
  <c r="C38" i="1"/>
  <c r="A38" i="1"/>
  <c r="F42" i="1"/>
  <c r="E41" i="1"/>
  <c r="D40" i="1"/>
  <c r="E39" i="1"/>
  <c r="A39" i="1"/>
  <c r="D38" i="1"/>
  <c r="E43" i="1"/>
  <c r="B42" i="1"/>
  <c r="A41" i="1"/>
  <c r="G39" i="1"/>
  <c r="C39" i="1"/>
  <c r="F38" i="1"/>
  <c r="B38" i="1"/>
  <c r="F43" i="1"/>
  <c r="I43" i="1" l="1"/>
  <c r="A33" i="24" s="1"/>
  <c r="N42" i="1"/>
  <c r="K27" i="24" s="1"/>
  <c r="L42" i="1"/>
  <c r="G27" i="24" s="1"/>
  <c r="J42" i="1"/>
  <c r="C27" i="24" s="1"/>
  <c r="O41" i="1"/>
  <c r="M21" i="24" s="1"/>
  <c r="M41" i="1"/>
  <c r="I21" i="24" s="1"/>
  <c r="K41" i="1"/>
  <c r="E21" i="24" s="1"/>
  <c r="I41" i="1"/>
  <c r="A21" i="24" s="1"/>
  <c r="N40" i="1"/>
  <c r="K15" i="24" s="1"/>
  <c r="L40" i="1"/>
  <c r="G15" i="24" s="1"/>
  <c r="J40" i="1"/>
  <c r="C15" i="24" s="1"/>
  <c r="O39" i="1"/>
  <c r="M9" i="24" s="1"/>
  <c r="M39" i="1"/>
  <c r="I9" i="24" s="1"/>
  <c r="K39" i="1"/>
  <c r="E9" i="24" s="1"/>
  <c r="I39" i="1"/>
  <c r="A9" i="24" s="1"/>
  <c r="N38" i="1"/>
  <c r="K3" i="24" s="1"/>
  <c r="L38" i="1"/>
  <c r="J38" i="1"/>
  <c r="C3" i="24" s="1"/>
  <c r="O42" i="1"/>
  <c r="M27" i="24" s="1"/>
  <c r="K42" i="1"/>
  <c r="E27" i="24" s="1"/>
  <c r="N41" i="1"/>
  <c r="K21" i="24" s="1"/>
  <c r="J41" i="1"/>
  <c r="C21" i="24" s="1"/>
  <c r="M40" i="1"/>
  <c r="I15" i="24" s="1"/>
  <c r="I40" i="1"/>
  <c r="A15" i="24" s="1"/>
  <c r="L39" i="1"/>
  <c r="G9" i="24" s="1"/>
  <c r="O38" i="1"/>
  <c r="M3" i="24" s="1"/>
  <c r="K38" i="1"/>
  <c r="J43" i="1"/>
  <c r="C33" i="24" s="1"/>
  <c r="I42" i="1"/>
  <c r="A27" i="24" s="1"/>
  <c r="O40" i="1"/>
  <c r="M15" i="24" s="1"/>
  <c r="N39" i="1"/>
  <c r="K9" i="24" s="1"/>
  <c r="M38" i="1"/>
  <c r="I3" i="24" s="1"/>
  <c r="L43" i="1"/>
  <c r="M42" i="1"/>
  <c r="I27" i="24" s="1"/>
  <c r="L41" i="1"/>
  <c r="G21" i="24" s="1"/>
  <c r="K40" i="1"/>
  <c r="E15" i="24" s="1"/>
  <c r="J39" i="1"/>
  <c r="C9" i="24" s="1"/>
  <c r="I38" i="1"/>
  <c r="A3" i="24" s="1"/>
  <c r="H1" i="24"/>
  <c r="K43" i="1"/>
  <c r="Q36" i="1"/>
  <c r="N43" i="1"/>
  <c r="M43" i="1"/>
  <c r="O43" i="1"/>
  <c r="I48" i="1" l="1"/>
  <c r="S43" i="1"/>
  <c r="W43" i="1"/>
  <c r="V43" i="1"/>
  <c r="R43" i="1"/>
  <c r="C33" i="25" s="1"/>
  <c r="U42" i="1"/>
  <c r="I27" i="25" s="1"/>
  <c r="Q42" i="1"/>
  <c r="A27" i="25" s="1"/>
  <c r="T41" i="1"/>
  <c r="G21" i="25" s="1"/>
  <c r="W40" i="1"/>
  <c r="M15" i="25" s="1"/>
  <c r="S40" i="1"/>
  <c r="E15" i="25" s="1"/>
  <c r="V39" i="1"/>
  <c r="K9" i="25" s="1"/>
  <c r="R39" i="1"/>
  <c r="C9" i="25" s="1"/>
  <c r="R42" i="1"/>
  <c r="C27" i="25" s="1"/>
  <c r="Q41" i="1"/>
  <c r="A21" i="25" s="1"/>
  <c r="W39" i="1"/>
  <c r="M9" i="25" s="1"/>
  <c r="W38" i="1"/>
  <c r="M3" i="25" s="1"/>
  <c r="S38" i="1"/>
  <c r="E3" i="25" s="1"/>
  <c r="Q43" i="1"/>
  <c r="A33" i="25" s="1"/>
  <c r="V40" i="1"/>
  <c r="K15" i="25" s="1"/>
  <c r="V38" i="1"/>
  <c r="K3" i="25" s="1"/>
  <c r="S41" i="1"/>
  <c r="E21" i="25" s="1"/>
  <c r="H1" i="25"/>
  <c r="T42" i="1"/>
  <c r="G27" i="25" s="1"/>
  <c r="T38" i="1"/>
  <c r="G3" i="25" s="1"/>
  <c r="Q40" i="1"/>
  <c r="A15" i="25" s="1"/>
  <c r="V42" i="1"/>
  <c r="K27" i="25" s="1"/>
  <c r="T40" i="1"/>
  <c r="G15" i="25" s="1"/>
  <c r="U38" i="1"/>
  <c r="I3" i="25" s="1"/>
  <c r="W41" i="1"/>
  <c r="M21" i="25" s="1"/>
  <c r="U39" i="1"/>
  <c r="I9" i="25" s="1"/>
  <c r="Q39" i="1"/>
  <c r="A9" i="25" s="1"/>
  <c r="U43" i="1"/>
  <c r="R40" i="1"/>
  <c r="C15" i="25" s="1"/>
  <c r="W42" i="1"/>
  <c r="M27" i="25" s="1"/>
  <c r="S42" i="1"/>
  <c r="E27" i="25" s="1"/>
  <c r="V41" i="1"/>
  <c r="K21" i="25" s="1"/>
  <c r="R41" i="1"/>
  <c r="C21" i="25" s="1"/>
  <c r="U40" i="1"/>
  <c r="I15" i="25" s="1"/>
  <c r="T39" i="1"/>
  <c r="G9" i="25" s="1"/>
  <c r="U41" i="1"/>
  <c r="I21" i="25" s="1"/>
  <c r="S39" i="1"/>
  <c r="E9" i="25" s="1"/>
  <c r="Q38" i="1"/>
  <c r="A3" i="25" s="1"/>
  <c r="R38" i="1"/>
  <c r="C3" i="25" s="1"/>
  <c r="T43" i="1"/>
  <c r="L55" i="1" l="1"/>
  <c r="O54" i="1"/>
  <c r="K54" i="1"/>
  <c r="O53" i="1"/>
  <c r="K53" i="1"/>
  <c r="O52" i="1"/>
  <c r="K52" i="1"/>
  <c r="O51" i="1"/>
  <c r="K51" i="1"/>
  <c r="O50" i="1"/>
  <c r="K50" i="1"/>
  <c r="O55" i="1"/>
  <c r="K55" i="1"/>
  <c r="N54" i="1"/>
  <c r="J54" i="1"/>
  <c r="L53" i="1"/>
  <c r="N52" i="1"/>
  <c r="J52" i="1"/>
  <c r="L51" i="1"/>
  <c r="N50" i="1"/>
  <c r="J50" i="1"/>
  <c r="N55" i="1"/>
  <c r="M54" i="1"/>
  <c r="M53" i="1"/>
  <c r="M52" i="1"/>
  <c r="M51" i="1"/>
  <c r="M50" i="1"/>
  <c r="M55" i="1"/>
  <c r="L54" i="1"/>
  <c r="J53" i="1"/>
  <c r="N51" i="1"/>
  <c r="L50" i="1"/>
  <c r="J55" i="1"/>
  <c r="I53" i="1"/>
  <c r="I52" i="1"/>
  <c r="I50" i="1"/>
  <c r="I55" i="1"/>
  <c r="L52" i="1"/>
  <c r="J51" i="1"/>
  <c r="I54" i="1"/>
  <c r="I51" i="1"/>
  <c r="N53" i="1"/>
</calcChain>
</file>

<file path=xl/sharedStrings.xml><?xml version="1.0" encoding="utf-8"?>
<sst xmlns="http://schemas.openxmlformats.org/spreadsheetml/2006/main" count="298" uniqueCount="44">
  <si>
    <t>[42]</t>
  </si>
  <si>
    <t>{42}</t>
  </si>
  <si>
    <t>© 2009 Vertex42 LLC</t>
  </si>
  <si>
    <t/>
  </si>
  <si>
    <t>Vertex42 Calendar Template</t>
  </si>
  <si>
    <t>1:Sun, 2:Mon</t>
  </si>
  <si>
    <t>Año</t>
  </si>
  <si>
    <t>Mes</t>
  </si>
  <si>
    <t>http://www.vertex42.com/es/calendario.html</t>
  </si>
  <si>
    <t>Título del Calendario</t>
  </si>
  <si>
    <t>Fecha</t>
  </si>
  <si>
    <t>Día de Comenzar</t>
  </si>
  <si>
    <t>Acontecimiento</t>
  </si>
  <si>
    <t>Notas</t>
  </si>
  <si>
    <t>Vertex42™ Plantilla Calendario</t>
  </si>
  <si>
    <t xml:space="preserve">COLEGIO DOMUS-MATER  </t>
  </si>
  <si>
    <t xml:space="preserve">FERIADO </t>
  </si>
  <si>
    <t>FERIADO</t>
  </si>
  <si>
    <t xml:space="preserve">ÚLTIMO DÍA DE </t>
  </si>
  <si>
    <t>CLASES</t>
  </si>
  <si>
    <t>Viernes Santo</t>
  </si>
  <si>
    <t>Día del trabajo</t>
  </si>
  <si>
    <t>Día de las Glorias Navales</t>
  </si>
  <si>
    <t>Asunción de la Virgen</t>
  </si>
  <si>
    <t>Fiestas Patrias</t>
  </si>
  <si>
    <t>Día de las Glorias del Ejército</t>
  </si>
  <si>
    <t>Viernes de Fiestas Patrias</t>
  </si>
  <si>
    <t>Día de las Iglesias Evangélicas y Protestantes</t>
  </si>
  <si>
    <t>Día de todos los Santos</t>
  </si>
  <si>
    <t>Navidad</t>
  </si>
  <si>
    <t xml:space="preserve">ACTO DE </t>
  </si>
  <si>
    <t>PREMIACIÓN</t>
  </si>
  <si>
    <t>LICENCIATURA</t>
  </si>
  <si>
    <t>4° MEDIO</t>
  </si>
  <si>
    <t>Matemática</t>
  </si>
  <si>
    <t xml:space="preserve">Último día de evaluaciones </t>
  </si>
  <si>
    <t>Historia</t>
  </si>
  <si>
    <t xml:space="preserve">Inglés </t>
  </si>
  <si>
    <t xml:space="preserve">Lenguaje </t>
  </si>
  <si>
    <t>Alien at school 2</t>
  </si>
  <si>
    <t xml:space="preserve">Cs. Naturales </t>
  </si>
  <si>
    <t>Música</t>
  </si>
  <si>
    <t>(práctico)</t>
  </si>
  <si>
    <t>CLASE ABIERTA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</si>
</sst>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"/>
    <numFmt numFmtId="165" formatCode="[$-C0A]d\-mmm;@"/>
    <numFmt numFmtId="166" formatCode="[$-409]d\-mmm;@"/>
    <numFmt numFmtId="167" formatCode="[$-C0A]mmmm\ yyyy;@"/>
  </numFmts>
  <fonts count="46" x14ac:knownFonts="1">
    <font>
      <sz val="10"/>
      <name val="Arial"/>
    </font>
    <font>
      <u/>
      <sz val="10"/>
      <color indexed="12"/>
      <name val="Tahoma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i/>
      <sz val="8"/>
      <name val="Arial"/>
      <family val="2"/>
    </font>
    <font>
      <sz val="9"/>
      <name val="Arial"/>
      <family val="2"/>
    </font>
    <font>
      <sz val="8"/>
      <name val="Verdana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60"/>
      <name val="Arial"/>
      <family val="2"/>
    </font>
    <font>
      <sz val="6"/>
      <color indexed="9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36"/>
      <color indexed="6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u/>
      <sz val="8"/>
      <color indexed="12"/>
      <name val="Tahoma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22"/>
      <color indexed="6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 Narrow"/>
      <family val="2"/>
    </font>
    <font>
      <b/>
      <sz val="10"/>
      <name val="Cambria"/>
      <family val="1"/>
      <scheme val="major"/>
    </font>
    <font>
      <sz val="10"/>
      <name val="Cambria"/>
      <family val="1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8"/>
      <name val="Cambria"/>
      <family val="1"/>
      <scheme val="major"/>
    </font>
    <font>
      <sz val="36"/>
      <color indexed="60"/>
      <name val="Cambria"/>
      <family val="1"/>
      <scheme val="major"/>
    </font>
    <font>
      <b/>
      <sz val="12"/>
      <color indexed="9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14"/>
      <color rgb="FFFF0000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indexed="9"/>
      <name val="Cambria"/>
      <family val="1"/>
      <scheme val="major"/>
    </font>
    <font>
      <sz val="8"/>
      <color indexed="9"/>
      <name val="Cambria"/>
      <family val="1"/>
      <scheme val="major"/>
    </font>
    <font>
      <u/>
      <sz val="8"/>
      <color indexed="12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6" fillId="2" borderId="0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9" fillId="0" borderId="0" xfId="0" applyFont="1"/>
    <xf numFmtId="0" fontId="9" fillId="0" borderId="4" xfId="0" applyFont="1" applyFill="1" applyBorder="1"/>
    <xf numFmtId="0" fontId="9" fillId="0" borderId="5" xfId="0" applyFont="1" applyBorder="1"/>
    <xf numFmtId="165" fontId="9" fillId="0" borderId="6" xfId="0" applyNumberFormat="1" applyFont="1" applyFill="1" applyBorder="1" applyAlignment="1">
      <alignment horizontal="left"/>
    </xf>
    <xf numFmtId="0" fontId="12" fillId="0" borderId="0" xfId="0" applyFont="1"/>
    <xf numFmtId="0" fontId="1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/>
    <xf numFmtId="164" fontId="14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2" xfId="0" applyFont="1" applyFill="1" applyBorder="1"/>
    <xf numFmtId="0" fontId="0" fillId="2" borderId="0" xfId="0" applyFill="1"/>
    <xf numFmtId="166" fontId="9" fillId="0" borderId="13" xfId="0" applyNumberFormat="1" applyFont="1" applyFill="1" applyBorder="1" applyAlignment="1">
      <alignment horizontal="left"/>
    </xf>
    <xf numFmtId="164" fontId="14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left" vertical="center"/>
    </xf>
    <xf numFmtId="0" fontId="19" fillId="0" borderId="7" xfId="0" applyFont="1" applyFill="1" applyBorder="1" applyAlignment="1">
      <alignment vertical="top"/>
    </xf>
    <xf numFmtId="0" fontId="2" fillId="0" borderId="8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Border="1"/>
    <xf numFmtId="0" fontId="18" fillId="0" borderId="0" xfId="1" applyFont="1" applyFill="1" applyBorder="1" applyAlignment="1" applyProtection="1">
      <alignment horizontal="right"/>
    </xf>
    <xf numFmtId="166" fontId="9" fillId="0" borderId="5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right"/>
    </xf>
    <xf numFmtId="0" fontId="21" fillId="0" borderId="0" xfId="0" applyFont="1"/>
    <xf numFmtId="0" fontId="0" fillId="0" borderId="7" xfId="0" applyBorder="1"/>
    <xf numFmtId="0" fontId="0" fillId="0" borderId="9" xfId="0" applyBorder="1"/>
    <xf numFmtId="0" fontId="22" fillId="0" borderId="12" xfId="0" applyFont="1" applyBorder="1"/>
    <xf numFmtId="0" fontId="23" fillId="0" borderId="14" xfId="0" applyFont="1" applyFill="1" applyBorder="1" applyAlignment="1">
      <alignment horizontal="right"/>
    </xf>
    <xf numFmtId="164" fontId="25" fillId="0" borderId="1" xfId="0" applyNumberFormat="1" applyFont="1" applyBorder="1" applyAlignment="1">
      <alignment horizontal="center"/>
    </xf>
    <xf numFmtId="164" fontId="26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164" fontId="35" fillId="0" borderId="7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left" vertical="center"/>
    </xf>
    <xf numFmtId="0" fontId="36" fillId="0" borderId="0" xfId="0" applyFont="1" applyAlignment="1">
      <alignment vertical="center"/>
    </xf>
    <xf numFmtId="164" fontId="37" fillId="0" borderId="7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left" vertical="center"/>
    </xf>
    <xf numFmtId="0" fontId="30" fillId="0" borderId="7" xfId="0" applyFont="1" applyBorder="1"/>
    <xf numFmtId="0" fontId="30" fillId="0" borderId="4" xfId="0" applyFont="1" applyFill="1" applyBorder="1"/>
    <xf numFmtId="0" fontId="36" fillId="0" borderId="4" xfId="0" applyFont="1" applyFill="1" applyBorder="1"/>
    <xf numFmtId="0" fontId="36" fillId="0" borderId="8" xfId="0" applyFont="1" applyFill="1" applyBorder="1"/>
    <xf numFmtId="0" fontId="31" fillId="0" borderId="7" xfId="0" applyFont="1" applyFill="1" applyBorder="1" applyAlignment="1">
      <alignment vertical="top"/>
    </xf>
    <xf numFmtId="0" fontId="30" fillId="0" borderId="0" xfId="0" applyFont="1"/>
    <xf numFmtId="0" fontId="30" fillId="0" borderId="9" xfId="0" applyFont="1" applyBorder="1"/>
    <xf numFmtId="0" fontId="36" fillId="0" borderId="0" xfId="0" applyFont="1" applyFill="1" applyBorder="1"/>
    <xf numFmtId="0" fontId="36" fillId="0" borderId="10" xfId="0" applyFont="1" applyFill="1" applyBorder="1"/>
    <xf numFmtId="0" fontId="36" fillId="0" borderId="9" xfId="0" applyFont="1" applyFill="1" applyBorder="1"/>
    <xf numFmtId="0" fontId="40" fillId="0" borderId="12" xfId="0" applyFont="1" applyBorder="1"/>
    <xf numFmtId="0" fontId="36" fillId="0" borderId="11" xfId="0" applyFont="1" applyFill="1" applyBorder="1"/>
    <xf numFmtId="0" fontId="41" fillId="0" borderId="14" xfId="0" applyFont="1" applyFill="1" applyBorder="1" applyAlignment="1">
      <alignment horizontal="right"/>
    </xf>
    <xf numFmtId="0" fontId="36" fillId="0" borderId="12" xfId="0" applyFont="1" applyFill="1" applyBorder="1"/>
    <xf numFmtId="164" fontId="35" fillId="5" borderId="7" xfId="0" applyNumberFormat="1" applyFont="1" applyFill="1" applyBorder="1" applyAlignment="1">
      <alignment horizontal="center" vertical="center"/>
    </xf>
    <xf numFmtId="0" fontId="30" fillId="5" borderId="8" xfId="0" applyNumberFormat="1" applyFont="1" applyFill="1" applyBorder="1" applyAlignment="1">
      <alignment horizontal="left" vertical="center"/>
    </xf>
    <xf numFmtId="164" fontId="43" fillId="0" borderId="7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17" fillId="4" borderId="11" xfId="0" applyFont="1" applyFill="1" applyBorder="1" applyAlignment="1" applyProtection="1">
      <alignment horizontal="left" vertical="center"/>
    </xf>
    <xf numFmtId="167" fontId="10" fillId="4" borderId="15" xfId="0" applyNumberFormat="1" applyFont="1" applyFill="1" applyBorder="1" applyAlignment="1">
      <alignment horizontal="center" vertical="center"/>
    </xf>
    <xf numFmtId="167" fontId="10" fillId="4" borderId="5" xfId="0" applyNumberFormat="1" applyFont="1" applyFill="1" applyBorder="1" applyAlignment="1">
      <alignment horizontal="center" vertical="center"/>
    </xf>
    <xf numFmtId="167" fontId="10" fillId="4" borderId="16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8" fillId="2" borderId="4" xfId="1" applyFont="1" applyFill="1" applyBorder="1" applyAlignment="1" applyProtection="1">
      <alignment horizontal="left"/>
    </xf>
    <xf numFmtId="0" fontId="4" fillId="2" borderId="0" xfId="0" applyFont="1" applyFill="1" applyAlignment="1">
      <alignment horizontal="left"/>
    </xf>
    <xf numFmtId="0" fontId="28" fillId="0" borderId="17" xfId="0" applyFont="1" applyFill="1" applyBorder="1" applyAlignment="1">
      <alignment horizontal="left"/>
    </xf>
    <xf numFmtId="0" fontId="28" fillId="0" borderId="18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0" fillId="0" borderId="20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right"/>
    </xf>
    <xf numFmtId="0" fontId="8" fillId="0" borderId="14" xfId="1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17" xfId="0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30" fillId="5" borderId="9" xfId="0" applyNumberFormat="1" applyFont="1" applyFill="1" applyBorder="1" applyAlignment="1">
      <alignment horizontal="center" vertical="center"/>
    </xf>
    <xf numFmtId="0" fontId="30" fillId="5" borderId="1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0" fillId="5" borderId="12" xfId="0" applyNumberFormat="1" applyFont="1" applyFill="1" applyBorder="1" applyAlignment="1">
      <alignment horizontal="center" vertical="center"/>
    </xf>
    <xf numFmtId="0" fontId="30" fillId="5" borderId="14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6" fillId="0" borderId="14" xfId="0" applyNumberFormat="1" applyFont="1" applyFill="1" applyBorder="1" applyAlignment="1">
      <alignment horizontal="center" vertical="center"/>
    </xf>
    <xf numFmtId="0" fontId="28" fillId="5" borderId="9" xfId="0" applyNumberFormat="1" applyFont="1" applyFill="1" applyBorder="1" applyAlignment="1">
      <alignment horizontal="center" vertical="center"/>
    </xf>
    <xf numFmtId="0" fontId="28" fillId="5" borderId="10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right"/>
    </xf>
    <xf numFmtId="0" fontId="42" fillId="0" borderId="11" xfId="1" applyFont="1" applyFill="1" applyBorder="1" applyAlignment="1" applyProtection="1">
      <alignment horizontal="right"/>
    </xf>
    <xf numFmtId="0" fontId="42" fillId="0" borderId="14" xfId="1" applyFont="1" applyFill="1" applyBorder="1" applyAlignment="1" applyProtection="1">
      <alignment horizontal="right"/>
    </xf>
    <xf numFmtId="167" fontId="33" fillId="0" borderId="11" xfId="0" applyNumberFormat="1" applyFont="1" applyFill="1" applyBorder="1" applyAlignment="1">
      <alignment horizontal="right" vertical="top"/>
    </xf>
    <xf numFmtId="0" fontId="32" fillId="0" borderId="11" xfId="0" applyFont="1" applyBorder="1" applyAlignment="1">
      <alignment horizontal="left" vertical="top" wrapText="1"/>
    </xf>
    <xf numFmtId="0" fontId="45" fillId="0" borderId="12" xfId="0" applyNumberFormat="1" applyFont="1" applyFill="1" applyBorder="1" applyAlignment="1">
      <alignment horizontal="center" vertical="center"/>
    </xf>
    <xf numFmtId="0" fontId="40" fillId="0" borderId="12" xfId="0" applyNumberFormat="1" applyFont="1" applyFill="1" applyBorder="1" applyAlignment="1">
      <alignment horizontal="center" vertical="center"/>
    </xf>
    <xf numFmtId="0" fontId="40" fillId="0" borderId="14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1076325</xdr:colOff>
      <xdr:row>0</xdr:row>
      <xdr:rowOff>19050</xdr:rowOff>
    </xdr:from>
    <xdr:to>
      <xdr:col>25</xdr:col>
      <xdr:colOff>2266950</xdr:colOff>
      <xdr:row>0</xdr:row>
      <xdr:rowOff>285750</xdr:rowOff>
    </xdr:to>
    <xdr:pic>
      <xdr:nvPicPr>
        <xdr:cNvPr id="1063" name="Picture 1" descr="vertex42_logo_40px">
          <a:hlinkClick xmlns:r="http://schemas.openxmlformats.org/officeDocument/2006/relationships" r:id="rId1"/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00825" y="19050"/>
          <a:ext cx="1190625" cy="266700"/>
        </a:xfrm>
        <a:prstGeom prst="rect">
          <a:avLst/>
        </a:prstGeom>
        <a:noFill/>
        <a:ln w="9525">
          <a:solidFill>
            <a:srgbClr val="EAEAEA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240" name="Picture 6"/>
            <xdr:cNvPicPr>
              <a:picLocks noChangeAspect="1" noChangeArrowheads="1"/>
              <a:extLst>
                <a:ext uri="{84589F7E-364E-4C9E-8A38-B11213B215E9}">
                  <a14:cameraTool cellRange="Calendario!I9:O16" spid="_x0000_s239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241" name="Picture 7"/>
            <xdr:cNvPicPr>
              <a:picLocks noChangeAspect="1" noChangeArrowheads="1"/>
              <a:extLst>
                <a:ext uri="{84589F7E-364E-4C9E-8A38-B11213B215E9}">
                  <a14:cameraTool cellRange="Calendario!A48:G55" spid="_x0000_s239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14525" name="Picture 3"/>
            <xdr:cNvPicPr>
              <a:picLocks noChangeAspect="1" noChangeArrowheads="1"/>
              <a:extLst>
                <a:ext uri="{84589F7E-364E-4C9E-8A38-B11213B215E9}">
                  <a14:cameraTool cellRange="Calendario!Q9:W16" spid="_x0000_s146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14526" name="Picture 4"/>
            <xdr:cNvPicPr>
              <a:picLocks noChangeAspect="1" noChangeArrowheads="1"/>
              <a:extLst>
                <a:ext uri="{84589F7E-364E-4C9E-8A38-B11213B215E9}">
                  <a14:cameraTool cellRange="Calendario!A9:G16" spid="_x0000_s1468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3741" name="Picture 3"/>
            <xdr:cNvPicPr>
              <a:picLocks noChangeAspect="1" noChangeArrowheads="1"/>
              <a:extLst>
                <a:ext uri="{84589F7E-364E-4C9E-8A38-B11213B215E9}">
                  <a14:cameraTool cellRange="Calendario!Q36:W43" spid="_x0000_s2389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3742" name="Picture 4"/>
            <xdr:cNvPicPr>
              <a:picLocks noChangeAspect="1" noChangeArrowheads="1"/>
              <a:extLst>
                <a:ext uri="{84589F7E-364E-4C9E-8A38-B11213B215E9}">
                  <a14:cameraTool cellRange="Calendario!A36:G43" spid="_x0000_s238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180975</xdr:colOff>
      <xdr:row>27</xdr:row>
      <xdr:rowOff>104775</xdr:rowOff>
    </xdr:from>
    <xdr:to>
      <xdr:col>11</xdr:col>
      <xdr:colOff>733425</xdr:colOff>
      <xdr:row>29</xdr:row>
      <xdr:rowOff>142875</xdr:rowOff>
    </xdr:to>
    <xdr:sp macro="" textlink="">
      <xdr:nvSpPr>
        <xdr:cNvPr id="2" name="CuadroTexto 1"/>
        <xdr:cNvSpPr txBox="1"/>
      </xdr:nvSpPr>
      <xdr:spPr>
        <a:xfrm>
          <a:off x="1371600" y="5314950"/>
          <a:ext cx="55911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419" sz="2000" b="1"/>
            <a:t>PREPARACIÓN</a:t>
          </a:r>
          <a:r>
            <a:rPr lang="es-419" sz="2000" b="1" baseline="0"/>
            <a:t> EXPOSICIONES </a:t>
          </a:r>
          <a:endParaRPr lang="es-419" sz="20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32</xdr:row>
          <xdr:rowOff>57150</xdr:rowOff>
        </xdr:from>
        <xdr:to>
          <xdr:col>7</xdr:col>
          <xdr:colOff>847725</xdr:colOff>
          <xdr:row>37</xdr:row>
          <xdr:rowOff>123825</xdr:rowOff>
        </xdr:to>
        <xdr:pic>
          <xdr:nvPicPr>
            <xdr:cNvPr id="24765" name="Picture 3"/>
            <xdr:cNvPicPr>
              <a:picLocks noChangeAspect="1" noChangeArrowheads="1"/>
              <a:extLst>
                <a:ext uri="{84589F7E-364E-4C9E-8A38-B11213B215E9}">
                  <a14:cameraTool cellRange="Calendario!I48:O55" spid="_x0000_s2491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67125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32</xdr:row>
          <xdr:rowOff>57150</xdr:rowOff>
        </xdr:from>
        <xdr:to>
          <xdr:col>5</xdr:col>
          <xdr:colOff>847725</xdr:colOff>
          <xdr:row>37</xdr:row>
          <xdr:rowOff>123825</xdr:rowOff>
        </xdr:to>
        <xdr:pic>
          <xdr:nvPicPr>
            <xdr:cNvPr id="24766" name="Picture 4"/>
            <xdr:cNvPicPr>
              <a:picLocks noChangeAspect="1" noChangeArrowheads="1"/>
              <a:extLst>
                <a:ext uri="{84589F7E-364E-4C9E-8A38-B11213B215E9}">
                  <a14:cameraTool cellRange="Calendario!I36:O43" spid="_x0000_s2492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0" y="6076950"/>
              <a:ext cx="1028700" cy="942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s/calendario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showGridLines="0" topLeftCell="A43" workbookViewId="0">
      <selection activeCell="AB8" sqref="AB8"/>
    </sheetView>
  </sheetViews>
  <sheetFormatPr baseColWidth="10" defaultColWidth="9.140625" defaultRowHeight="12.75" x14ac:dyDescent="0.2"/>
  <cols>
    <col min="1" max="23" width="3.140625" customWidth="1"/>
    <col min="24" max="24" width="3" customWidth="1"/>
    <col min="25" max="25" width="7.5703125" customWidth="1"/>
    <col min="26" max="26" width="34.140625" customWidth="1"/>
  </cols>
  <sheetData>
    <row r="1" spans="1:26" ht="23.25" customHeight="1" x14ac:dyDescent="0.2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x14ac:dyDescent="0.2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32"/>
    </row>
    <row r="3" spans="1:26" x14ac:dyDescent="0.2">
      <c r="A3" s="80" t="s">
        <v>6</v>
      </c>
      <c r="B3" s="80"/>
      <c r="C3" s="80"/>
      <c r="D3" s="21"/>
      <c r="E3" s="82" t="s">
        <v>7</v>
      </c>
      <c r="F3" s="82"/>
      <c r="G3" s="82"/>
      <c r="H3" s="21"/>
      <c r="I3" s="81" t="s">
        <v>11</v>
      </c>
      <c r="J3" s="81"/>
      <c r="K3" s="81"/>
      <c r="L3" s="81"/>
      <c r="M3" s="81"/>
      <c r="N3" s="81"/>
      <c r="O3" s="81"/>
      <c r="P3" s="21"/>
      <c r="Q3" s="76" t="s">
        <v>9</v>
      </c>
      <c r="R3" s="76"/>
      <c r="S3" s="76"/>
      <c r="T3" s="76"/>
      <c r="U3" s="76"/>
      <c r="V3" s="76"/>
      <c r="W3" s="76"/>
      <c r="X3" s="76"/>
      <c r="Y3" s="76"/>
      <c r="Z3" s="76"/>
    </row>
    <row r="4" spans="1:26" x14ac:dyDescent="0.2">
      <c r="A4" s="83">
        <v>2019</v>
      </c>
      <c r="B4" s="83"/>
      <c r="C4" s="83"/>
      <c r="D4" s="21"/>
      <c r="E4" s="72">
        <v>1</v>
      </c>
      <c r="F4" s="73"/>
      <c r="G4" s="74"/>
      <c r="H4" s="21"/>
      <c r="I4" s="84">
        <v>1</v>
      </c>
      <c r="J4" s="84"/>
      <c r="K4" s="84"/>
      <c r="L4" s="85" t="s">
        <v>5</v>
      </c>
      <c r="M4" s="86"/>
      <c r="N4" s="86"/>
      <c r="O4" s="86"/>
      <c r="P4" s="21"/>
      <c r="Q4" s="77" t="s">
        <v>15</v>
      </c>
      <c r="R4" s="78"/>
      <c r="S4" s="78"/>
      <c r="T4" s="78"/>
      <c r="U4" s="78"/>
      <c r="V4" s="78"/>
      <c r="W4" s="78"/>
      <c r="X4" s="78"/>
      <c r="Y4" s="78"/>
      <c r="Z4" s="79"/>
    </row>
    <row r="5" spans="1:26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4.25" x14ac:dyDescent="0.2">
      <c r="A6" s="87" t="str">
        <f>IF(Q4="","",Q4)</f>
        <v xml:space="preserve">COLEGIO DOMUS-MATER  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6" ht="42" customHeight="1" x14ac:dyDescent="0.4">
      <c r="A7" s="71">
        <f>IF($E$4=1,A4,A4&amp;"-"&amp;A4+1)</f>
        <v>2019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5"/>
      <c r="Y7" s="5"/>
      <c r="Z7" s="5"/>
    </row>
    <row r="8" spans="1:26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8"/>
    </row>
    <row r="9" spans="1:26" ht="15.75" x14ac:dyDescent="0.2">
      <c r="A9" s="68">
        <f>DATE($A$4,$E$4,1)</f>
        <v>43466</v>
      </c>
      <c r="B9" s="69"/>
      <c r="C9" s="69"/>
      <c r="D9" s="69"/>
      <c r="E9" s="69"/>
      <c r="F9" s="69"/>
      <c r="G9" s="70"/>
      <c r="H9" s="5"/>
      <c r="I9" s="68">
        <f>DATE(YEAR(A9),MONTH(A9)+1,1)</f>
        <v>43497</v>
      </c>
      <c r="J9" s="69"/>
      <c r="K9" s="69"/>
      <c r="L9" s="69"/>
      <c r="M9" s="69"/>
      <c r="N9" s="69"/>
      <c r="O9" s="70"/>
      <c r="P9" s="5"/>
      <c r="Q9" s="68">
        <f>DATE(YEAR(I9),MONTH(I9)+1,1)</f>
        <v>43525</v>
      </c>
      <c r="R9" s="69"/>
      <c r="S9" s="69"/>
      <c r="T9" s="69"/>
      <c r="U9" s="69"/>
      <c r="V9" s="69"/>
      <c r="W9" s="70"/>
      <c r="X9" s="5"/>
      <c r="Y9" s="10" t="s">
        <v>10</v>
      </c>
      <c r="Z9" s="10" t="s">
        <v>12</v>
      </c>
    </row>
    <row r="10" spans="1:26" x14ac:dyDescent="0.2">
      <c r="A10" s="3" t="str">
        <f>INDEX({"do";"lu";"ma";"mi";"ju";"vi";"sa"},1+MOD($I$4+1-2,7))</f>
        <v>do</v>
      </c>
      <c r="B10" s="1" t="str">
        <f>INDEX({"do";"lu";"ma";"mi";"ju";"vi";"sa"},1+MOD($I$4+2-2,7))</f>
        <v>lu</v>
      </c>
      <c r="C10" s="1" t="str">
        <f>INDEX({"do";"lu";"ma";"mi";"ju";"vi";"sa"},1+MOD($I$4+3-2,7))</f>
        <v>ma</v>
      </c>
      <c r="D10" s="1" t="str">
        <f>INDEX({"do";"lu";"ma";"mi";"ju";"vi";"sa"},1+MOD($I$4+4-2,7))</f>
        <v>mi</v>
      </c>
      <c r="E10" s="1" t="str">
        <f>INDEX({"do";"lu";"ma";"mi";"ju";"vi";"sa"},1+MOD($I$4+5-2,7))</f>
        <v>ju</v>
      </c>
      <c r="F10" s="1" t="str">
        <f>INDEX({"do";"lu";"ma";"mi";"ju";"vi";"sa"},1+MOD($I$4+6-2,7))</f>
        <v>vi</v>
      </c>
      <c r="G10" s="4" t="str">
        <f>INDEX({"do";"lu";"ma";"mi";"ju";"vi";"sa"},1+MOD($I$4+7-2,7))</f>
        <v>sa</v>
      </c>
      <c r="H10" s="5"/>
      <c r="I10" s="3" t="str">
        <f>$A$10</f>
        <v>do</v>
      </c>
      <c r="J10" s="1" t="str">
        <f>$B$10</f>
        <v>lu</v>
      </c>
      <c r="K10" s="1" t="str">
        <f>$C$10</f>
        <v>ma</v>
      </c>
      <c r="L10" s="1" t="str">
        <f>$D$10</f>
        <v>mi</v>
      </c>
      <c r="M10" s="1" t="str">
        <f>$E$10</f>
        <v>ju</v>
      </c>
      <c r="N10" s="1" t="str">
        <f>$F$10</f>
        <v>vi</v>
      </c>
      <c r="O10" s="4" t="str">
        <f>$G$10</f>
        <v>sa</v>
      </c>
      <c r="P10" s="5"/>
      <c r="Q10" s="3" t="str">
        <f>$A$10</f>
        <v>do</v>
      </c>
      <c r="R10" s="1" t="str">
        <f>$B$10</f>
        <v>lu</v>
      </c>
      <c r="S10" s="1" t="str">
        <f>$C$10</f>
        <v>ma</v>
      </c>
      <c r="T10" s="1" t="str">
        <f>$D$10</f>
        <v>mi</v>
      </c>
      <c r="U10" s="1" t="str">
        <f>$E$10</f>
        <v>ju</v>
      </c>
      <c r="V10" s="1" t="str">
        <f>$F$10</f>
        <v>vi</v>
      </c>
      <c r="W10" s="4" t="str">
        <f>$G$10</f>
        <v>sa</v>
      </c>
      <c r="X10" s="5"/>
      <c r="Y10" s="29"/>
    </row>
    <row r="11" spans="1:26" x14ac:dyDescent="0.2">
      <c r="A11" s="2" t="str">
        <f t="shared" ref="A11:G16" si="0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" t="str">
        <f t="shared" si="0"/>
        <v/>
      </c>
      <c r="C11" s="2">
        <f t="shared" si="0"/>
        <v>43466</v>
      </c>
      <c r="D11" s="2">
        <f t="shared" si="0"/>
        <v>43467</v>
      </c>
      <c r="E11" s="2">
        <f t="shared" si="0"/>
        <v>43468</v>
      </c>
      <c r="F11" s="2">
        <f t="shared" si="0"/>
        <v>43469</v>
      </c>
      <c r="G11" s="2">
        <f t="shared" si="0"/>
        <v>43470</v>
      </c>
      <c r="H11" s="5"/>
      <c r="I11" s="2" t="str">
        <f t="shared" ref="I11:O16" si="1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" t="str">
        <f t="shared" si="1"/>
        <v/>
      </c>
      <c r="K11" s="2" t="str">
        <f t="shared" si="1"/>
        <v/>
      </c>
      <c r="L11" s="2" t="str">
        <f t="shared" si="1"/>
        <v/>
      </c>
      <c r="M11" s="2" t="str">
        <f t="shared" si="1"/>
        <v/>
      </c>
      <c r="N11" s="2">
        <f t="shared" si="1"/>
        <v>43497</v>
      </c>
      <c r="O11" s="2">
        <f t="shared" si="1"/>
        <v>43498</v>
      </c>
      <c r="P11" s="5"/>
      <c r="Q11" s="2" t="str">
        <f t="shared" ref="Q11:W16" si="2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" t="str">
        <f t="shared" si="2"/>
        <v/>
      </c>
      <c r="S11" s="2" t="str">
        <f t="shared" si="2"/>
        <v/>
      </c>
      <c r="T11" s="2" t="str">
        <f t="shared" si="2"/>
        <v/>
      </c>
      <c r="U11" s="2" t="str">
        <f t="shared" si="2"/>
        <v/>
      </c>
      <c r="V11" s="2">
        <f t="shared" si="2"/>
        <v>43525</v>
      </c>
      <c r="W11" s="2">
        <f t="shared" si="2"/>
        <v>43526</v>
      </c>
      <c r="X11" s="5"/>
      <c r="Y11" s="31"/>
      <c r="Z11" s="7"/>
    </row>
    <row r="12" spans="1:26" x14ac:dyDescent="0.2">
      <c r="A12" s="38">
        <f t="shared" si="0"/>
        <v>43471</v>
      </c>
      <c r="B12" s="2">
        <f t="shared" si="0"/>
        <v>43472</v>
      </c>
      <c r="C12" s="2">
        <f t="shared" si="0"/>
        <v>43473</v>
      </c>
      <c r="D12" s="2">
        <f t="shared" si="0"/>
        <v>43474</v>
      </c>
      <c r="E12" s="2">
        <f t="shared" si="0"/>
        <v>43475</v>
      </c>
      <c r="F12" s="2">
        <f t="shared" si="0"/>
        <v>43476</v>
      </c>
      <c r="G12" s="2">
        <f t="shared" si="0"/>
        <v>43477</v>
      </c>
      <c r="H12" s="5"/>
      <c r="I12" s="38">
        <f t="shared" si="1"/>
        <v>43499</v>
      </c>
      <c r="J12" s="2">
        <f t="shared" si="1"/>
        <v>43500</v>
      </c>
      <c r="K12" s="2">
        <f t="shared" si="1"/>
        <v>43501</v>
      </c>
      <c r="L12" s="2">
        <f t="shared" si="1"/>
        <v>43502</v>
      </c>
      <c r="M12" s="2">
        <f t="shared" si="1"/>
        <v>43503</v>
      </c>
      <c r="N12" s="2">
        <f t="shared" si="1"/>
        <v>43504</v>
      </c>
      <c r="O12" s="2">
        <f t="shared" si="1"/>
        <v>43505</v>
      </c>
      <c r="P12" s="5"/>
      <c r="Q12" s="38">
        <f t="shared" si="2"/>
        <v>43527</v>
      </c>
      <c r="R12" s="2">
        <f t="shared" si="2"/>
        <v>43528</v>
      </c>
      <c r="S12" s="2">
        <f t="shared" si="2"/>
        <v>43529</v>
      </c>
      <c r="T12" s="2">
        <f t="shared" si="2"/>
        <v>43530</v>
      </c>
      <c r="U12" s="2">
        <f t="shared" si="2"/>
        <v>43531</v>
      </c>
      <c r="V12" s="2">
        <f t="shared" si="2"/>
        <v>43532</v>
      </c>
      <c r="W12" s="2">
        <f t="shared" si="2"/>
        <v>43533</v>
      </c>
      <c r="X12" s="5"/>
      <c r="Y12" s="22"/>
      <c r="Z12" s="7"/>
    </row>
    <row r="13" spans="1:26" x14ac:dyDescent="0.2">
      <c r="A13" s="38">
        <f t="shared" si="0"/>
        <v>43478</v>
      </c>
      <c r="B13" s="2">
        <f t="shared" si="0"/>
        <v>43479</v>
      </c>
      <c r="C13" s="2">
        <f t="shared" si="0"/>
        <v>43480</v>
      </c>
      <c r="D13" s="2">
        <f t="shared" si="0"/>
        <v>43481</v>
      </c>
      <c r="E13" s="2">
        <f t="shared" si="0"/>
        <v>43482</v>
      </c>
      <c r="F13" s="2">
        <f t="shared" si="0"/>
        <v>43483</v>
      </c>
      <c r="G13" s="2">
        <f t="shared" si="0"/>
        <v>43484</v>
      </c>
      <c r="H13" s="5"/>
      <c r="I13" s="38">
        <f t="shared" si="1"/>
        <v>43506</v>
      </c>
      <c r="J13" s="2">
        <f t="shared" si="1"/>
        <v>43507</v>
      </c>
      <c r="K13" s="2">
        <f t="shared" si="1"/>
        <v>43508</v>
      </c>
      <c r="L13" s="2">
        <f t="shared" si="1"/>
        <v>43509</v>
      </c>
      <c r="M13" s="2">
        <f t="shared" si="1"/>
        <v>43510</v>
      </c>
      <c r="N13" s="2">
        <f t="shared" si="1"/>
        <v>43511</v>
      </c>
      <c r="O13" s="2">
        <f t="shared" si="1"/>
        <v>43512</v>
      </c>
      <c r="P13" s="5"/>
      <c r="Q13" s="38">
        <f t="shared" si="2"/>
        <v>43534</v>
      </c>
      <c r="R13" s="2">
        <f t="shared" si="2"/>
        <v>43535</v>
      </c>
      <c r="S13" s="2">
        <f t="shared" si="2"/>
        <v>43536</v>
      </c>
      <c r="T13" s="2">
        <f t="shared" si="2"/>
        <v>43537</v>
      </c>
      <c r="U13" s="2">
        <f t="shared" si="2"/>
        <v>43538</v>
      </c>
      <c r="V13" s="2">
        <f t="shared" si="2"/>
        <v>43539</v>
      </c>
      <c r="W13" s="2">
        <f t="shared" si="2"/>
        <v>43540</v>
      </c>
      <c r="X13" s="5"/>
      <c r="Y13" s="22"/>
      <c r="Z13" s="7"/>
    </row>
    <row r="14" spans="1:26" x14ac:dyDescent="0.2">
      <c r="A14" s="38">
        <f t="shared" si="0"/>
        <v>43485</v>
      </c>
      <c r="B14" s="2">
        <f t="shared" si="0"/>
        <v>43486</v>
      </c>
      <c r="C14" s="2">
        <f t="shared" si="0"/>
        <v>43487</v>
      </c>
      <c r="D14" s="2">
        <f t="shared" si="0"/>
        <v>43488</v>
      </c>
      <c r="E14" s="2">
        <f t="shared" si="0"/>
        <v>43489</v>
      </c>
      <c r="F14" s="2">
        <f t="shared" si="0"/>
        <v>43490</v>
      </c>
      <c r="G14" s="2">
        <f t="shared" si="0"/>
        <v>43491</v>
      </c>
      <c r="H14" s="5"/>
      <c r="I14" s="38">
        <f t="shared" si="1"/>
        <v>43513</v>
      </c>
      <c r="J14" s="2">
        <f t="shared" si="1"/>
        <v>43514</v>
      </c>
      <c r="K14" s="2">
        <f t="shared" si="1"/>
        <v>43515</v>
      </c>
      <c r="L14" s="2">
        <f t="shared" si="1"/>
        <v>43516</v>
      </c>
      <c r="M14" s="2">
        <f t="shared" si="1"/>
        <v>43517</v>
      </c>
      <c r="N14" s="2">
        <f t="shared" si="1"/>
        <v>43518</v>
      </c>
      <c r="O14" s="2">
        <f t="shared" si="1"/>
        <v>43519</v>
      </c>
      <c r="P14" s="5"/>
      <c r="Q14" s="38">
        <f t="shared" si="2"/>
        <v>43541</v>
      </c>
      <c r="R14" s="2">
        <f t="shared" si="2"/>
        <v>43542</v>
      </c>
      <c r="S14" s="2">
        <f t="shared" si="2"/>
        <v>43543</v>
      </c>
      <c r="T14" s="2">
        <f t="shared" si="2"/>
        <v>43544</v>
      </c>
      <c r="U14" s="2">
        <f t="shared" si="2"/>
        <v>43545</v>
      </c>
      <c r="V14" s="2">
        <f t="shared" si="2"/>
        <v>43546</v>
      </c>
      <c r="W14" s="2">
        <f t="shared" si="2"/>
        <v>43547</v>
      </c>
      <c r="X14" s="5"/>
      <c r="Y14" s="22"/>
      <c r="Z14" s="7"/>
    </row>
    <row r="15" spans="1:26" x14ac:dyDescent="0.2">
      <c r="A15" s="38">
        <f t="shared" si="0"/>
        <v>43492</v>
      </c>
      <c r="B15" s="2">
        <f t="shared" si="0"/>
        <v>43493</v>
      </c>
      <c r="C15" s="2">
        <f t="shared" si="0"/>
        <v>43494</v>
      </c>
      <c r="D15" s="2">
        <f t="shared" si="0"/>
        <v>43495</v>
      </c>
      <c r="E15" s="2">
        <f t="shared" si="0"/>
        <v>43496</v>
      </c>
      <c r="F15" s="2" t="str">
        <f t="shared" si="0"/>
        <v/>
      </c>
      <c r="G15" s="2" t="str">
        <f t="shared" si="0"/>
        <v/>
      </c>
      <c r="H15" s="5"/>
      <c r="I15" s="38">
        <f t="shared" si="1"/>
        <v>43520</v>
      </c>
      <c r="J15" s="2">
        <f t="shared" si="1"/>
        <v>43521</v>
      </c>
      <c r="K15" s="2">
        <f t="shared" si="1"/>
        <v>43522</v>
      </c>
      <c r="L15" s="2">
        <f t="shared" si="1"/>
        <v>43523</v>
      </c>
      <c r="M15" s="2">
        <f t="shared" si="1"/>
        <v>43524</v>
      </c>
      <c r="N15" s="2" t="str">
        <f t="shared" si="1"/>
        <v/>
      </c>
      <c r="O15" s="2" t="str">
        <f t="shared" si="1"/>
        <v/>
      </c>
      <c r="P15" s="5"/>
      <c r="Q15" s="38">
        <f t="shared" si="2"/>
        <v>43548</v>
      </c>
      <c r="R15" s="2">
        <f t="shared" si="2"/>
        <v>43549</v>
      </c>
      <c r="S15" s="2">
        <f t="shared" si="2"/>
        <v>43550</v>
      </c>
      <c r="T15" s="2">
        <f t="shared" si="2"/>
        <v>43551</v>
      </c>
      <c r="U15" s="2">
        <f t="shared" si="2"/>
        <v>43552</v>
      </c>
      <c r="V15" s="2">
        <f t="shared" si="2"/>
        <v>43553</v>
      </c>
      <c r="W15" s="38">
        <f t="shared" si="2"/>
        <v>43554</v>
      </c>
      <c r="X15" s="5"/>
      <c r="Y15" s="22"/>
      <c r="Z15" s="7"/>
    </row>
    <row r="16" spans="1:26" x14ac:dyDescent="0.2">
      <c r="A16" s="38" t="str">
        <f t="shared" si="0"/>
        <v/>
      </c>
      <c r="B16" s="2" t="str">
        <f t="shared" si="0"/>
        <v/>
      </c>
      <c r="C16" s="2" t="str">
        <f t="shared" si="0"/>
        <v/>
      </c>
      <c r="D16" s="2" t="str">
        <f t="shared" si="0"/>
        <v/>
      </c>
      <c r="E16" s="2" t="str">
        <f t="shared" si="0"/>
        <v/>
      </c>
      <c r="F16" s="2" t="str">
        <f t="shared" si="0"/>
        <v/>
      </c>
      <c r="G16" s="2" t="str">
        <f t="shared" si="0"/>
        <v/>
      </c>
      <c r="H16" s="5"/>
      <c r="I16" s="2" t="str">
        <f t="shared" si="1"/>
        <v/>
      </c>
      <c r="J16" s="2" t="str">
        <f t="shared" si="1"/>
        <v/>
      </c>
      <c r="K16" s="2" t="str">
        <f t="shared" si="1"/>
        <v/>
      </c>
      <c r="L16" s="2" t="str">
        <f t="shared" si="1"/>
        <v/>
      </c>
      <c r="M16" s="2" t="str">
        <f t="shared" si="1"/>
        <v/>
      </c>
      <c r="N16" s="2" t="str">
        <f t="shared" si="1"/>
        <v/>
      </c>
      <c r="O16" s="2" t="str">
        <f t="shared" si="1"/>
        <v/>
      </c>
      <c r="P16" s="5"/>
      <c r="Q16" s="2">
        <f t="shared" si="2"/>
        <v>43555</v>
      </c>
      <c r="R16" s="2" t="str">
        <f t="shared" si="2"/>
        <v/>
      </c>
      <c r="S16" s="2" t="str">
        <f t="shared" si="2"/>
        <v/>
      </c>
      <c r="T16" s="2" t="str">
        <f t="shared" si="2"/>
        <v/>
      </c>
      <c r="U16" s="2" t="str">
        <f t="shared" si="2"/>
        <v/>
      </c>
      <c r="V16" s="2" t="str">
        <f t="shared" si="2"/>
        <v/>
      </c>
      <c r="W16" s="2" t="str">
        <f t="shared" si="2"/>
        <v/>
      </c>
      <c r="X16" s="5"/>
      <c r="Y16" s="22"/>
      <c r="Z16" s="7"/>
    </row>
    <row r="17" spans="1:26" x14ac:dyDescent="0.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2"/>
      <c r="Z17" s="7"/>
    </row>
    <row r="18" spans="1:26" ht="15.75" x14ac:dyDescent="0.2">
      <c r="A18" s="68">
        <f>DATE(YEAR(Q9),MONTH(Q9)+1,1)</f>
        <v>43556</v>
      </c>
      <c r="B18" s="69"/>
      <c r="C18" s="69"/>
      <c r="D18" s="69"/>
      <c r="E18" s="69"/>
      <c r="F18" s="69"/>
      <c r="G18" s="70"/>
      <c r="H18" s="5"/>
      <c r="I18" s="68">
        <f>DATE(YEAR(A18),MONTH(A18)+1,1)</f>
        <v>43586</v>
      </c>
      <c r="J18" s="69"/>
      <c r="K18" s="69"/>
      <c r="L18" s="69"/>
      <c r="M18" s="69"/>
      <c r="N18" s="69"/>
      <c r="O18" s="70"/>
      <c r="P18" s="5"/>
      <c r="Q18" s="68">
        <f>DATE(YEAR(I18),MONTH(I18)+1,1)</f>
        <v>43617</v>
      </c>
      <c r="R18" s="69"/>
      <c r="S18" s="69"/>
      <c r="T18" s="69"/>
      <c r="U18" s="69"/>
      <c r="V18" s="69"/>
      <c r="W18" s="70"/>
      <c r="X18" s="5"/>
      <c r="Y18" s="22"/>
      <c r="Z18" s="7"/>
    </row>
    <row r="19" spans="1:26" x14ac:dyDescent="0.2">
      <c r="A19" s="3" t="str">
        <f>$A$10</f>
        <v>do</v>
      </c>
      <c r="B19" s="1" t="str">
        <f>$B$10</f>
        <v>lu</v>
      </c>
      <c r="C19" s="1" t="str">
        <f>$C$10</f>
        <v>ma</v>
      </c>
      <c r="D19" s="1" t="str">
        <f>$D$10</f>
        <v>mi</v>
      </c>
      <c r="E19" s="1" t="str">
        <f>$E$10</f>
        <v>ju</v>
      </c>
      <c r="F19" s="1" t="str">
        <f>$F$10</f>
        <v>vi</v>
      </c>
      <c r="G19" s="4" t="str">
        <f>$G$10</f>
        <v>sa</v>
      </c>
      <c r="H19" s="5"/>
      <c r="I19" s="3" t="str">
        <f>$A$10</f>
        <v>do</v>
      </c>
      <c r="J19" s="1" t="str">
        <f>$B$10</f>
        <v>lu</v>
      </c>
      <c r="K19" s="1" t="str">
        <f>$C$10</f>
        <v>ma</v>
      </c>
      <c r="L19" s="1" t="str">
        <f>$D$10</f>
        <v>mi</v>
      </c>
      <c r="M19" s="1" t="str">
        <f>$E$10</f>
        <v>ju</v>
      </c>
      <c r="N19" s="1" t="str">
        <f>$F$10</f>
        <v>vi</v>
      </c>
      <c r="O19" s="4" t="str">
        <f>$G$10</f>
        <v>sa</v>
      </c>
      <c r="P19" s="5"/>
      <c r="Q19" s="3" t="str">
        <f>$A$10</f>
        <v>do</v>
      </c>
      <c r="R19" s="1" t="str">
        <f>$B$10</f>
        <v>lu</v>
      </c>
      <c r="S19" s="1" t="str">
        <f>$C$10</f>
        <v>ma</v>
      </c>
      <c r="T19" s="1" t="str">
        <f>$D$10</f>
        <v>mi</v>
      </c>
      <c r="U19" s="1" t="str">
        <f>$E$10</f>
        <v>ju</v>
      </c>
      <c r="V19" s="1" t="str">
        <f>$F$10</f>
        <v>vi</v>
      </c>
      <c r="W19" s="4" t="str">
        <f>$G$10</f>
        <v>sa</v>
      </c>
      <c r="X19" s="5"/>
      <c r="Y19" s="22">
        <v>43574</v>
      </c>
      <c r="Z19" s="7" t="s">
        <v>20</v>
      </c>
    </row>
    <row r="20" spans="1:26" x14ac:dyDescent="0.2">
      <c r="A20" s="2" t="str">
        <f t="shared" ref="A20:G25" si="3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/>
      </c>
      <c r="B20" s="2">
        <f t="shared" si="3"/>
        <v>43556</v>
      </c>
      <c r="C20" s="2">
        <f t="shared" si="3"/>
        <v>43557</v>
      </c>
      <c r="D20" s="2">
        <f t="shared" si="3"/>
        <v>43558</v>
      </c>
      <c r="E20" s="2">
        <f t="shared" si="3"/>
        <v>43559</v>
      </c>
      <c r="F20" s="2">
        <f t="shared" si="3"/>
        <v>43560</v>
      </c>
      <c r="G20" s="2">
        <f t="shared" si="3"/>
        <v>43561</v>
      </c>
      <c r="H20" s="5"/>
      <c r="I20" s="38" t="str">
        <f t="shared" ref="I20:O25" si="4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38" t="str">
        <f t="shared" si="4"/>
        <v/>
      </c>
      <c r="K20" s="38" t="str">
        <f t="shared" si="4"/>
        <v/>
      </c>
      <c r="L20" s="38">
        <f t="shared" si="4"/>
        <v>43586</v>
      </c>
      <c r="M20" s="2">
        <f t="shared" si="4"/>
        <v>43587</v>
      </c>
      <c r="N20" s="2">
        <f t="shared" si="4"/>
        <v>43588</v>
      </c>
      <c r="O20" s="2">
        <f t="shared" si="4"/>
        <v>43589</v>
      </c>
      <c r="P20" s="5"/>
      <c r="Q20" s="2" t="str">
        <f t="shared" ref="Q20:W25" si="5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" t="str">
        <f t="shared" si="5"/>
        <v/>
      </c>
      <c r="S20" s="2" t="str">
        <f t="shared" si="5"/>
        <v/>
      </c>
      <c r="T20" s="2" t="str">
        <f t="shared" si="5"/>
        <v/>
      </c>
      <c r="U20" s="2" t="str">
        <f t="shared" si="5"/>
        <v/>
      </c>
      <c r="V20" s="2" t="str">
        <f t="shared" si="5"/>
        <v/>
      </c>
      <c r="W20" s="2">
        <f t="shared" si="5"/>
        <v>43617</v>
      </c>
      <c r="X20" s="5"/>
      <c r="Y20" s="22">
        <v>43586</v>
      </c>
      <c r="Z20" s="7" t="s">
        <v>21</v>
      </c>
    </row>
    <row r="21" spans="1:26" x14ac:dyDescent="0.2">
      <c r="A21" s="38">
        <f t="shared" si="3"/>
        <v>43562</v>
      </c>
      <c r="B21" s="2">
        <f t="shared" si="3"/>
        <v>43563</v>
      </c>
      <c r="C21" s="2">
        <f t="shared" si="3"/>
        <v>43564</v>
      </c>
      <c r="D21" s="2">
        <f t="shared" si="3"/>
        <v>43565</v>
      </c>
      <c r="E21" s="2">
        <f t="shared" si="3"/>
        <v>43566</v>
      </c>
      <c r="F21" s="2">
        <f t="shared" si="3"/>
        <v>43567</v>
      </c>
      <c r="G21" s="2">
        <f t="shared" si="3"/>
        <v>43568</v>
      </c>
      <c r="H21" s="5"/>
      <c r="I21" s="38">
        <f t="shared" si="4"/>
        <v>43590</v>
      </c>
      <c r="J21" s="2">
        <f t="shared" si="4"/>
        <v>43591</v>
      </c>
      <c r="K21" s="2">
        <f t="shared" si="4"/>
        <v>43592</v>
      </c>
      <c r="L21" s="2">
        <f t="shared" si="4"/>
        <v>43593</v>
      </c>
      <c r="M21" s="2">
        <f t="shared" si="4"/>
        <v>43594</v>
      </c>
      <c r="N21" s="2">
        <f t="shared" si="4"/>
        <v>43595</v>
      </c>
      <c r="O21" s="2">
        <f t="shared" si="4"/>
        <v>43596</v>
      </c>
      <c r="P21" s="5"/>
      <c r="Q21" s="38">
        <f t="shared" si="5"/>
        <v>43618</v>
      </c>
      <c r="R21" s="2">
        <f t="shared" si="5"/>
        <v>43619</v>
      </c>
      <c r="S21" s="2">
        <f t="shared" si="5"/>
        <v>43620</v>
      </c>
      <c r="T21" s="2">
        <f t="shared" si="5"/>
        <v>43621</v>
      </c>
      <c r="U21" s="2">
        <f t="shared" si="5"/>
        <v>43622</v>
      </c>
      <c r="V21" s="2">
        <f t="shared" si="5"/>
        <v>43623</v>
      </c>
      <c r="W21" s="2">
        <f t="shared" si="5"/>
        <v>43624</v>
      </c>
      <c r="X21" s="5"/>
      <c r="Y21" s="22">
        <v>43606</v>
      </c>
      <c r="Z21" s="7" t="s">
        <v>22</v>
      </c>
    </row>
    <row r="22" spans="1:26" x14ac:dyDescent="0.2">
      <c r="A22" s="38">
        <f t="shared" si="3"/>
        <v>43569</v>
      </c>
      <c r="B22" s="2">
        <f t="shared" si="3"/>
        <v>43570</v>
      </c>
      <c r="C22" s="2">
        <f t="shared" si="3"/>
        <v>43571</v>
      </c>
      <c r="D22" s="2">
        <f t="shared" si="3"/>
        <v>43572</v>
      </c>
      <c r="E22" s="2">
        <f t="shared" si="3"/>
        <v>43573</v>
      </c>
      <c r="F22" s="38">
        <f t="shared" si="3"/>
        <v>43574</v>
      </c>
      <c r="G22" s="38">
        <f t="shared" si="3"/>
        <v>43575</v>
      </c>
      <c r="H22" s="5"/>
      <c r="I22" s="38">
        <f t="shared" si="4"/>
        <v>43597</v>
      </c>
      <c r="J22" s="2">
        <f t="shared" si="4"/>
        <v>43598</v>
      </c>
      <c r="K22" s="2">
        <f t="shared" si="4"/>
        <v>43599</v>
      </c>
      <c r="L22" s="2">
        <f t="shared" si="4"/>
        <v>43600</v>
      </c>
      <c r="M22" s="2">
        <f t="shared" si="4"/>
        <v>43601</v>
      </c>
      <c r="N22" s="2">
        <f t="shared" si="4"/>
        <v>43602</v>
      </c>
      <c r="O22" s="2">
        <f t="shared" si="4"/>
        <v>43603</v>
      </c>
      <c r="P22" s="5"/>
      <c r="Q22" s="38">
        <f t="shared" si="5"/>
        <v>43625</v>
      </c>
      <c r="R22" s="2">
        <f t="shared" si="5"/>
        <v>43626</v>
      </c>
      <c r="S22" s="2">
        <f t="shared" si="5"/>
        <v>43627</v>
      </c>
      <c r="T22" s="2">
        <f t="shared" si="5"/>
        <v>43628</v>
      </c>
      <c r="U22" s="2">
        <f t="shared" si="5"/>
        <v>43629</v>
      </c>
      <c r="V22" s="2">
        <f t="shared" si="5"/>
        <v>43630</v>
      </c>
      <c r="W22" s="2">
        <f t="shared" si="5"/>
        <v>43631</v>
      </c>
      <c r="X22" s="5"/>
      <c r="Y22" s="22"/>
      <c r="Z22" s="7"/>
    </row>
    <row r="23" spans="1:26" x14ac:dyDescent="0.2">
      <c r="A23" s="38">
        <f t="shared" si="3"/>
        <v>43576</v>
      </c>
      <c r="B23" s="2">
        <f t="shared" si="3"/>
        <v>43577</v>
      </c>
      <c r="C23" s="2">
        <f t="shared" si="3"/>
        <v>43578</v>
      </c>
      <c r="D23" s="2">
        <f t="shared" si="3"/>
        <v>43579</v>
      </c>
      <c r="E23" s="2">
        <f t="shared" si="3"/>
        <v>43580</v>
      </c>
      <c r="F23" s="2">
        <f t="shared" si="3"/>
        <v>43581</v>
      </c>
      <c r="G23" s="2">
        <f t="shared" si="3"/>
        <v>43582</v>
      </c>
      <c r="H23" s="5"/>
      <c r="I23" s="38">
        <f t="shared" si="4"/>
        <v>43604</v>
      </c>
      <c r="J23" s="2">
        <f t="shared" si="4"/>
        <v>43605</v>
      </c>
      <c r="K23" s="38">
        <f t="shared" si="4"/>
        <v>43606</v>
      </c>
      <c r="L23" s="2">
        <f t="shared" si="4"/>
        <v>43607</v>
      </c>
      <c r="M23" s="2">
        <f t="shared" si="4"/>
        <v>43608</v>
      </c>
      <c r="N23" s="2">
        <f t="shared" si="4"/>
        <v>43609</v>
      </c>
      <c r="O23" s="2">
        <f t="shared" si="4"/>
        <v>43610</v>
      </c>
      <c r="P23" s="5"/>
      <c r="Q23" s="38">
        <f t="shared" si="5"/>
        <v>43632</v>
      </c>
      <c r="R23" s="2">
        <f t="shared" si="5"/>
        <v>43633</v>
      </c>
      <c r="S23" s="2">
        <f t="shared" si="5"/>
        <v>43634</v>
      </c>
      <c r="T23" s="2">
        <f t="shared" si="5"/>
        <v>43635</v>
      </c>
      <c r="U23" s="2">
        <f t="shared" si="5"/>
        <v>43636</v>
      </c>
      <c r="V23" s="2">
        <f t="shared" si="5"/>
        <v>43637</v>
      </c>
      <c r="W23" s="2">
        <f t="shared" si="5"/>
        <v>43638</v>
      </c>
      <c r="X23" s="5"/>
      <c r="Y23" s="22"/>
      <c r="Z23" s="7"/>
    </row>
    <row r="24" spans="1:26" x14ac:dyDescent="0.2">
      <c r="A24" s="38">
        <f t="shared" si="3"/>
        <v>43583</v>
      </c>
      <c r="B24" s="2">
        <f t="shared" si="3"/>
        <v>43584</v>
      </c>
      <c r="C24" s="2">
        <f t="shared" si="3"/>
        <v>43585</v>
      </c>
      <c r="D24" s="2" t="str">
        <f t="shared" si="3"/>
        <v/>
      </c>
      <c r="E24" s="2" t="str">
        <f t="shared" si="3"/>
        <v/>
      </c>
      <c r="F24" s="2" t="str">
        <f t="shared" si="3"/>
        <v/>
      </c>
      <c r="G24" s="2" t="str">
        <f t="shared" si="3"/>
        <v/>
      </c>
      <c r="H24" s="5"/>
      <c r="I24" s="38">
        <f t="shared" si="4"/>
        <v>43611</v>
      </c>
      <c r="J24" s="2">
        <f t="shared" si="4"/>
        <v>43612</v>
      </c>
      <c r="K24" s="2">
        <f t="shared" si="4"/>
        <v>43613</v>
      </c>
      <c r="L24" s="2">
        <f t="shared" si="4"/>
        <v>43614</v>
      </c>
      <c r="M24" s="2">
        <f t="shared" si="4"/>
        <v>43615</v>
      </c>
      <c r="N24" s="2">
        <f t="shared" si="4"/>
        <v>43616</v>
      </c>
      <c r="O24" s="2" t="str">
        <f t="shared" si="4"/>
        <v/>
      </c>
      <c r="P24" s="5"/>
      <c r="Q24" s="38">
        <f t="shared" si="5"/>
        <v>43639</v>
      </c>
      <c r="R24" s="2">
        <f t="shared" si="5"/>
        <v>43640</v>
      </c>
      <c r="S24" s="2">
        <f t="shared" si="5"/>
        <v>43641</v>
      </c>
      <c r="T24" s="2">
        <f t="shared" si="5"/>
        <v>43642</v>
      </c>
      <c r="U24" s="2">
        <f t="shared" si="5"/>
        <v>43643</v>
      </c>
      <c r="V24" s="2">
        <f t="shared" si="5"/>
        <v>43644</v>
      </c>
      <c r="W24" s="2">
        <f t="shared" si="5"/>
        <v>43645</v>
      </c>
      <c r="X24" s="5"/>
      <c r="Y24" s="22"/>
      <c r="Z24" s="7"/>
    </row>
    <row r="25" spans="1:26" x14ac:dyDescent="0.2">
      <c r="A25" s="2" t="str">
        <f t="shared" si="3"/>
        <v/>
      </c>
      <c r="B25" s="2" t="str">
        <f t="shared" si="3"/>
        <v/>
      </c>
      <c r="C25" s="2" t="str">
        <f t="shared" si="3"/>
        <v/>
      </c>
      <c r="D25" s="2" t="str">
        <f t="shared" si="3"/>
        <v/>
      </c>
      <c r="E25" s="2" t="str">
        <f t="shared" si="3"/>
        <v/>
      </c>
      <c r="F25" s="2" t="str">
        <f t="shared" si="3"/>
        <v/>
      </c>
      <c r="G25" s="2" t="str">
        <f t="shared" si="3"/>
        <v/>
      </c>
      <c r="H25" s="5"/>
      <c r="I25" s="2" t="str">
        <f t="shared" si="4"/>
        <v/>
      </c>
      <c r="J25" s="2" t="str">
        <f t="shared" si="4"/>
        <v/>
      </c>
      <c r="K25" s="2" t="str">
        <f t="shared" si="4"/>
        <v/>
      </c>
      <c r="L25" s="2" t="str">
        <f t="shared" si="4"/>
        <v/>
      </c>
      <c r="M25" s="2" t="str">
        <f t="shared" si="4"/>
        <v/>
      </c>
      <c r="N25" s="2" t="str">
        <f t="shared" si="4"/>
        <v/>
      </c>
      <c r="O25" s="2" t="str">
        <f t="shared" si="4"/>
        <v/>
      </c>
      <c r="P25" s="5"/>
      <c r="Q25" s="2">
        <f t="shared" si="5"/>
        <v>43646</v>
      </c>
      <c r="R25" s="2" t="str">
        <f t="shared" si="5"/>
        <v/>
      </c>
      <c r="S25" s="2" t="str">
        <f t="shared" si="5"/>
        <v/>
      </c>
      <c r="T25" s="2" t="str">
        <f t="shared" si="5"/>
        <v/>
      </c>
      <c r="U25" s="2" t="str">
        <f t="shared" si="5"/>
        <v/>
      </c>
      <c r="V25" s="2" t="str">
        <f t="shared" si="5"/>
        <v/>
      </c>
      <c r="W25" s="2" t="str">
        <f t="shared" si="5"/>
        <v/>
      </c>
      <c r="X25" s="5"/>
      <c r="Y25" s="22"/>
      <c r="Z25" s="7"/>
    </row>
    <row r="26" spans="1:26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2"/>
      <c r="Z26" s="7"/>
    </row>
    <row r="27" spans="1:26" ht="15.75" x14ac:dyDescent="0.2">
      <c r="A27" s="68">
        <f>DATE(YEAR(Q18),MONTH(Q18)+1,1)</f>
        <v>43647</v>
      </c>
      <c r="B27" s="69"/>
      <c r="C27" s="69"/>
      <c r="D27" s="69"/>
      <c r="E27" s="69"/>
      <c r="F27" s="69"/>
      <c r="G27" s="70"/>
      <c r="H27" s="5"/>
      <c r="I27" s="68">
        <f>DATE(YEAR(A27),MONTH(A27)+1,1)</f>
        <v>43678</v>
      </c>
      <c r="J27" s="69"/>
      <c r="K27" s="69"/>
      <c r="L27" s="69"/>
      <c r="M27" s="69"/>
      <c r="N27" s="69"/>
      <c r="O27" s="70"/>
      <c r="P27" s="5"/>
      <c r="Q27" s="68">
        <f>DATE(YEAR(I27),MONTH(I27)+1,1)</f>
        <v>43709</v>
      </c>
      <c r="R27" s="69"/>
      <c r="S27" s="69"/>
      <c r="T27" s="69"/>
      <c r="U27" s="69"/>
      <c r="V27" s="69"/>
      <c r="W27" s="70"/>
      <c r="X27" s="5"/>
      <c r="Y27" s="22"/>
      <c r="Z27" s="7"/>
    </row>
    <row r="28" spans="1:26" x14ac:dyDescent="0.2">
      <c r="A28" s="3" t="str">
        <f>$A$10</f>
        <v>do</v>
      </c>
      <c r="B28" s="1" t="str">
        <f>$B$10</f>
        <v>lu</v>
      </c>
      <c r="C28" s="1" t="str">
        <f>$C$10</f>
        <v>ma</v>
      </c>
      <c r="D28" s="1" t="str">
        <f>$D$10</f>
        <v>mi</v>
      </c>
      <c r="E28" s="1" t="str">
        <f>$E$10</f>
        <v>ju</v>
      </c>
      <c r="F28" s="1" t="str">
        <f>$F$10</f>
        <v>vi</v>
      </c>
      <c r="G28" s="4" t="str">
        <f>$G$10</f>
        <v>sa</v>
      </c>
      <c r="H28" s="5"/>
      <c r="I28" s="3" t="str">
        <f>$A$10</f>
        <v>do</v>
      </c>
      <c r="J28" s="1" t="str">
        <f>$B$10</f>
        <v>lu</v>
      </c>
      <c r="K28" s="1" t="str">
        <f>$C$10</f>
        <v>ma</v>
      </c>
      <c r="L28" s="1" t="str">
        <f>$D$10</f>
        <v>mi</v>
      </c>
      <c r="M28" s="1" t="str">
        <f>$E$10</f>
        <v>ju</v>
      </c>
      <c r="N28" s="1" t="str">
        <f>$F$10</f>
        <v>vi</v>
      </c>
      <c r="O28" s="4" t="str">
        <f>$G$10</f>
        <v>sa</v>
      </c>
      <c r="P28" s="5"/>
      <c r="Q28" s="3" t="str">
        <f>$A$10</f>
        <v>do</v>
      </c>
      <c r="R28" s="1" t="str">
        <f>$B$10</f>
        <v>lu</v>
      </c>
      <c r="S28" s="1" t="str">
        <f>$C$10</f>
        <v>ma</v>
      </c>
      <c r="T28" s="1" t="str">
        <f>$D$10</f>
        <v>mi</v>
      </c>
      <c r="U28" s="1" t="str">
        <f>$E$10</f>
        <v>ju</v>
      </c>
      <c r="V28" s="1" t="str">
        <f>$F$10</f>
        <v>vi</v>
      </c>
      <c r="W28" s="4" t="str">
        <f>$G$10</f>
        <v>sa</v>
      </c>
      <c r="X28" s="5"/>
      <c r="Y28" s="22"/>
      <c r="Z28" s="7"/>
    </row>
    <row r="29" spans="1:26" x14ac:dyDescent="0.2">
      <c r="A29" s="2" t="str">
        <f t="shared" ref="A29:G34" si="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">
        <f t="shared" si="6"/>
        <v>43647</v>
      </c>
      <c r="C29" s="2">
        <f t="shared" si="6"/>
        <v>43648</v>
      </c>
      <c r="D29" s="2">
        <f t="shared" si="6"/>
        <v>43649</v>
      </c>
      <c r="E29" s="2">
        <f t="shared" si="6"/>
        <v>43650</v>
      </c>
      <c r="F29" s="2">
        <f t="shared" si="6"/>
        <v>43651</v>
      </c>
      <c r="G29" s="2">
        <f t="shared" si="6"/>
        <v>43652</v>
      </c>
      <c r="H29" s="5"/>
      <c r="I29" s="2" t="str">
        <f t="shared" ref="I29:O34" si="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2" t="str">
        <f t="shared" si="7"/>
        <v/>
      </c>
      <c r="K29" s="2" t="str">
        <f t="shared" si="7"/>
        <v/>
      </c>
      <c r="L29" s="2" t="str">
        <f t="shared" si="7"/>
        <v/>
      </c>
      <c r="M29" s="2">
        <f t="shared" si="7"/>
        <v>43678</v>
      </c>
      <c r="N29" s="2">
        <f t="shared" si="7"/>
        <v>43679</v>
      </c>
      <c r="O29" s="2">
        <f t="shared" si="7"/>
        <v>43680</v>
      </c>
      <c r="P29" s="5"/>
      <c r="Q29" s="2">
        <f t="shared" ref="Q29:W34" si="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>43709</v>
      </c>
      <c r="R29" s="2">
        <f t="shared" si="8"/>
        <v>43710</v>
      </c>
      <c r="S29" s="2">
        <f t="shared" si="8"/>
        <v>43711</v>
      </c>
      <c r="T29" s="2">
        <f t="shared" si="8"/>
        <v>43712</v>
      </c>
      <c r="U29" s="2">
        <f t="shared" si="8"/>
        <v>43713</v>
      </c>
      <c r="V29" s="2">
        <f t="shared" si="8"/>
        <v>43714</v>
      </c>
      <c r="W29" s="2">
        <f t="shared" si="8"/>
        <v>43715</v>
      </c>
      <c r="X29" s="5"/>
      <c r="Y29" s="22">
        <v>43692</v>
      </c>
      <c r="Z29" s="7" t="s">
        <v>23</v>
      </c>
    </row>
    <row r="30" spans="1:26" x14ac:dyDescent="0.2">
      <c r="A30" s="38">
        <f t="shared" si="6"/>
        <v>43653</v>
      </c>
      <c r="B30" s="2">
        <f t="shared" si="6"/>
        <v>43654</v>
      </c>
      <c r="C30" s="2">
        <f t="shared" si="6"/>
        <v>43655</v>
      </c>
      <c r="D30" s="2">
        <f t="shared" si="6"/>
        <v>43656</v>
      </c>
      <c r="E30" s="2">
        <f t="shared" si="6"/>
        <v>43657</v>
      </c>
      <c r="F30" s="2">
        <f t="shared" si="6"/>
        <v>43658</v>
      </c>
      <c r="G30" s="2">
        <f t="shared" si="6"/>
        <v>43659</v>
      </c>
      <c r="H30" s="5"/>
      <c r="I30" s="38">
        <f t="shared" si="7"/>
        <v>43681</v>
      </c>
      <c r="J30" s="2">
        <f t="shared" si="7"/>
        <v>43682</v>
      </c>
      <c r="K30" s="2">
        <f t="shared" si="7"/>
        <v>43683</v>
      </c>
      <c r="L30" s="2">
        <f t="shared" si="7"/>
        <v>43684</v>
      </c>
      <c r="M30" s="2">
        <f t="shared" si="7"/>
        <v>43685</v>
      </c>
      <c r="N30" s="2">
        <f t="shared" si="7"/>
        <v>43686</v>
      </c>
      <c r="O30" s="2">
        <f t="shared" si="7"/>
        <v>43687</v>
      </c>
      <c r="P30" s="5"/>
      <c r="Q30" s="38">
        <f t="shared" si="8"/>
        <v>43716</v>
      </c>
      <c r="R30" s="2">
        <f t="shared" si="8"/>
        <v>43717</v>
      </c>
      <c r="S30" s="2">
        <f t="shared" si="8"/>
        <v>43718</v>
      </c>
      <c r="T30" s="2">
        <f t="shared" si="8"/>
        <v>43719</v>
      </c>
      <c r="U30" s="2">
        <f t="shared" si="8"/>
        <v>43720</v>
      </c>
      <c r="V30" s="2">
        <f t="shared" si="8"/>
        <v>43721</v>
      </c>
      <c r="W30" s="2">
        <f t="shared" si="8"/>
        <v>43722</v>
      </c>
      <c r="X30" s="5"/>
      <c r="Y30" s="22">
        <v>43726</v>
      </c>
      <c r="Z30" s="7" t="s">
        <v>24</v>
      </c>
    </row>
    <row r="31" spans="1:26" x14ac:dyDescent="0.2">
      <c r="A31" s="38">
        <f t="shared" si="6"/>
        <v>43660</v>
      </c>
      <c r="B31" s="2">
        <f t="shared" si="6"/>
        <v>43661</v>
      </c>
      <c r="C31" s="38">
        <f t="shared" si="6"/>
        <v>43662</v>
      </c>
      <c r="D31" s="2">
        <f t="shared" si="6"/>
        <v>43663</v>
      </c>
      <c r="E31" s="2">
        <f t="shared" si="6"/>
        <v>43664</v>
      </c>
      <c r="F31" s="2">
        <f t="shared" si="6"/>
        <v>43665</v>
      </c>
      <c r="G31" s="2">
        <f t="shared" si="6"/>
        <v>43666</v>
      </c>
      <c r="H31" s="5"/>
      <c r="I31" s="38">
        <f t="shared" si="7"/>
        <v>43688</v>
      </c>
      <c r="J31" s="2">
        <f t="shared" si="7"/>
        <v>43689</v>
      </c>
      <c r="K31" s="2">
        <f t="shared" si="7"/>
        <v>43690</v>
      </c>
      <c r="L31" s="2">
        <f t="shared" si="7"/>
        <v>43691</v>
      </c>
      <c r="M31" s="38">
        <f t="shared" si="7"/>
        <v>43692</v>
      </c>
      <c r="N31" s="2">
        <f t="shared" si="7"/>
        <v>43693</v>
      </c>
      <c r="O31" s="2">
        <f t="shared" si="7"/>
        <v>43694</v>
      </c>
      <c r="P31" s="5"/>
      <c r="Q31" s="38">
        <f t="shared" si="8"/>
        <v>43723</v>
      </c>
      <c r="R31" s="2">
        <f t="shared" si="8"/>
        <v>43724</v>
      </c>
      <c r="S31" s="2">
        <f t="shared" si="8"/>
        <v>43725</v>
      </c>
      <c r="T31" s="38">
        <f t="shared" si="8"/>
        <v>43726</v>
      </c>
      <c r="U31" s="38">
        <f t="shared" si="8"/>
        <v>43727</v>
      </c>
      <c r="V31" s="38">
        <f t="shared" si="8"/>
        <v>43728</v>
      </c>
      <c r="W31" s="2">
        <f t="shared" si="8"/>
        <v>43729</v>
      </c>
      <c r="X31" s="5"/>
      <c r="Y31" s="22">
        <v>43727</v>
      </c>
      <c r="Z31" s="7" t="s">
        <v>25</v>
      </c>
    </row>
    <row r="32" spans="1:26" x14ac:dyDescent="0.2">
      <c r="A32" s="38">
        <f t="shared" si="6"/>
        <v>43667</v>
      </c>
      <c r="B32" s="2">
        <f t="shared" si="6"/>
        <v>43668</v>
      </c>
      <c r="C32" s="2">
        <f t="shared" si="6"/>
        <v>43669</v>
      </c>
      <c r="D32" s="2">
        <f t="shared" si="6"/>
        <v>43670</v>
      </c>
      <c r="E32" s="2">
        <f t="shared" si="6"/>
        <v>43671</v>
      </c>
      <c r="F32" s="2">
        <f t="shared" si="6"/>
        <v>43672</v>
      </c>
      <c r="G32" s="2">
        <f t="shared" si="6"/>
        <v>43673</v>
      </c>
      <c r="H32" s="5"/>
      <c r="I32" s="38">
        <f t="shared" si="7"/>
        <v>43695</v>
      </c>
      <c r="J32" s="2">
        <f t="shared" si="7"/>
        <v>43696</v>
      </c>
      <c r="K32" s="2">
        <f t="shared" si="7"/>
        <v>43697</v>
      </c>
      <c r="L32" s="2">
        <f t="shared" si="7"/>
        <v>43698</v>
      </c>
      <c r="M32" s="2">
        <f t="shared" si="7"/>
        <v>43699</v>
      </c>
      <c r="N32" s="2">
        <f t="shared" si="7"/>
        <v>43700</v>
      </c>
      <c r="O32" s="2">
        <f t="shared" si="7"/>
        <v>43701</v>
      </c>
      <c r="P32" s="5"/>
      <c r="Q32" s="38">
        <f t="shared" si="8"/>
        <v>43730</v>
      </c>
      <c r="R32" s="2">
        <f t="shared" si="8"/>
        <v>43731</v>
      </c>
      <c r="S32" s="2">
        <f t="shared" si="8"/>
        <v>43732</v>
      </c>
      <c r="T32" s="2">
        <f t="shared" si="8"/>
        <v>43733</v>
      </c>
      <c r="U32" s="2">
        <f t="shared" si="8"/>
        <v>43734</v>
      </c>
      <c r="V32" s="2">
        <f t="shared" si="8"/>
        <v>43735</v>
      </c>
      <c r="W32" s="2">
        <f t="shared" si="8"/>
        <v>43736</v>
      </c>
      <c r="X32" s="5"/>
      <c r="Y32" s="22">
        <v>43728</v>
      </c>
      <c r="Z32" s="7" t="s">
        <v>26</v>
      </c>
    </row>
    <row r="33" spans="1:26" x14ac:dyDescent="0.2">
      <c r="A33" s="38">
        <f t="shared" si="6"/>
        <v>43674</v>
      </c>
      <c r="B33" s="2">
        <f t="shared" si="6"/>
        <v>43675</v>
      </c>
      <c r="C33" s="2">
        <f t="shared" si="6"/>
        <v>43676</v>
      </c>
      <c r="D33" s="2">
        <f t="shared" si="6"/>
        <v>43677</v>
      </c>
      <c r="E33" s="2" t="str">
        <f t="shared" si="6"/>
        <v/>
      </c>
      <c r="F33" s="2" t="str">
        <f t="shared" si="6"/>
        <v/>
      </c>
      <c r="G33" s="2" t="str">
        <f t="shared" si="6"/>
        <v/>
      </c>
      <c r="H33" s="5"/>
      <c r="I33" s="38">
        <f t="shared" si="7"/>
        <v>43702</v>
      </c>
      <c r="J33" s="2">
        <f t="shared" si="7"/>
        <v>43703</v>
      </c>
      <c r="K33" s="2">
        <f t="shared" si="7"/>
        <v>43704</v>
      </c>
      <c r="L33" s="2">
        <f t="shared" si="7"/>
        <v>43705</v>
      </c>
      <c r="M33" s="2">
        <f t="shared" si="7"/>
        <v>43706</v>
      </c>
      <c r="N33" s="2">
        <f t="shared" si="7"/>
        <v>43707</v>
      </c>
      <c r="O33" s="2">
        <f t="shared" si="7"/>
        <v>43708</v>
      </c>
      <c r="P33" s="5"/>
      <c r="Q33" s="38">
        <f t="shared" si="8"/>
        <v>43737</v>
      </c>
      <c r="R33" s="2">
        <f t="shared" si="8"/>
        <v>43738</v>
      </c>
      <c r="S33" s="2" t="str">
        <f t="shared" si="8"/>
        <v/>
      </c>
      <c r="T33" s="2" t="str">
        <f t="shared" si="8"/>
        <v/>
      </c>
      <c r="U33" s="2" t="str">
        <f t="shared" si="8"/>
        <v/>
      </c>
      <c r="V33" s="2" t="str">
        <f t="shared" si="8"/>
        <v/>
      </c>
      <c r="W33" s="2" t="str">
        <f t="shared" si="8"/>
        <v/>
      </c>
      <c r="X33" s="5"/>
      <c r="Y33" s="22"/>
      <c r="Z33" s="7"/>
    </row>
    <row r="34" spans="1:26" x14ac:dyDescent="0.2">
      <c r="A34" s="38" t="str">
        <f t="shared" si="6"/>
        <v/>
      </c>
      <c r="B34" s="2" t="str">
        <f t="shared" si="6"/>
        <v/>
      </c>
      <c r="C34" s="2" t="str">
        <f t="shared" si="6"/>
        <v/>
      </c>
      <c r="D34" s="2" t="str">
        <f t="shared" si="6"/>
        <v/>
      </c>
      <c r="E34" s="2" t="str">
        <f t="shared" si="6"/>
        <v/>
      </c>
      <c r="F34" s="2" t="str">
        <f t="shared" si="6"/>
        <v/>
      </c>
      <c r="G34" s="2" t="str">
        <f t="shared" si="6"/>
        <v/>
      </c>
      <c r="H34" s="5"/>
      <c r="I34" s="2" t="str">
        <f t="shared" si="7"/>
        <v/>
      </c>
      <c r="J34" s="2" t="str">
        <f t="shared" si="7"/>
        <v/>
      </c>
      <c r="K34" s="2" t="str">
        <f t="shared" si="7"/>
        <v/>
      </c>
      <c r="L34" s="2" t="str">
        <f t="shared" si="7"/>
        <v/>
      </c>
      <c r="M34" s="2" t="str">
        <f t="shared" si="7"/>
        <v/>
      </c>
      <c r="N34" s="2" t="str">
        <f t="shared" si="7"/>
        <v/>
      </c>
      <c r="O34" s="2" t="str">
        <f t="shared" si="7"/>
        <v/>
      </c>
      <c r="P34" s="5"/>
      <c r="Q34" s="2" t="str">
        <f t="shared" si="8"/>
        <v/>
      </c>
      <c r="R34" s="2" t="str">
        <f t="shared" si="8"/>
        <v/>
      </c>
      <c r="S34" s="2" t="str">
        <f t="shared" si="8"/>
        <v/>
      </c>
      <c r="T34" s="2" t="str">
        <f t="shared" si="8"/>
        <v/>
      </c>
      <c r="U34" s="2" t="str">
        <f t="shared" si="8"/>
        <v/>
      </c>
      <c r="V34" s="2" t="str">
        <f t="shared" si="8"/>
        <v/>
      </c>
      <c r="W34" s="2" t="str">
        <f t="shared" si="8"/>
        <v/>
      </c>
      <c r="X34" s="5"/>
      <c r="Y34" s="22"/>
      <c r="Z34" s="7"/>
    </row>
    <row r="35" spans="1:26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2"/>
      <c r="Z35" s="7"/>
    </row>
    <row r="36" spans="1:26" ht="15.75" x14ac:dyDescent="0.2">
      <c r="A36" s="68">
        <f>DATE(YEAR(Q27),MONTH(Q27)+1,1)</f>
        <v>43739</v>
      </c>
      <c r="B36" s="69"/>
      <c r="C36" s="69"/>
      <c r="D36" s="69"/>
      <c r="E36" s="69"/>
      <c r="F36" s="69"/>
      <c r="G36" s="70"/>
      <c r="H36" s="5"/>
      <c r="I36" s="68">
        <f>DATE(YEAR(A36),MONTH(A36)+1,1)</f>
        <v>43770</v>
      </c>
      <c r="J36" s="69"/>
      <c r="K36" s="69"/>
      <c r="L36" s="69"/>
      <c r="M36" s="69"/>
      <c r="N36" s="69"/>
      <c r="O36" s="70"/>
      <c r="P36" s="5"/>
      <c r="Q36" s="68">
        <f>DATE(YEAR(I36),MONTH(I36)+1,1)</f>
        <v>43800</v>
      </c>
      <c r="R36" s="69"/>
      <c r="S36" s="69"/>
      <c r="T36" s="69"/>
      <c r="U36" s="69"/>
      <c r="V36" s="69"/>
      <c r="W36" s="70"/>
      <c r="X36" s="5"/>
      <c r="Y36" s="22"/>
      <c r="Z36" s="7"/>
    </row>
    <row r="37" spans="1:26" x14ac:dyDescent="0.2">
      <c r="A37" s="3" t="str">
        <f>$A$10</f>
        <v>do</v>
      </c>
      <c r="B37" s="1" t="str">
        <f>$B$10</f>
        <v>lu</v>
      </c>
      <c r="C37" s="1" t="str">
        <f>$C$10</f>
        <v>ma</v>
      </c>
      <c r="D37" s="1" t="str">
        <f>$D$10</f>
        <v>mi</v>
      </c>
      <c r="E37" s="1" t="str">
        <f>$E$10</f>
        <v>ju</v>
      </c>
      <c r="F37" s="1" t="str">
        <f>$F$10</f>
        <v>vi</v>
      </c>
      <c r="G37" s="4" t="str">
        <f>$G$10</f>
        <v>sa</v>
      </c>
      <c r="H37" s="5"/>
      <c r="I37" s="3" t="str">
        <f>$A$10</f>
        <v>do</v>
      </c>
      <c r="J37" s="1" t="str">
        <f>$B$10</f>
        <v>lu</v>
      </c>
      <c r="K37" s="1" t="str">
        <f>$C$10</f>
        <v>ma</v>
      </c>
      <c r="L37" s="1" t="str">
        <f>$D$10</f>
        <v>mi</v>
      </c>
      <c r="M37" s="1" t="str">
        <f>$E$10</f>
        <v>ju</v>
      </c>
      <c r="N37" s="1" t="str">
        <f>$F$10</f>
        <v>vi</v>
      </c>
      <c r="O37" s="4" t="str">
        <f>$G$10</f>
        <v>sa</v>
      </c>
      <c r="P37" s="5"/>
      <c r="Q37" s="3" t="str">
        <f>$A$10</f>
        <v>do</v>
      </c>
      <c r="R37" s="1" t="str">
        <f>$B$10</f>
        <v>lu</v>
      </c>
      <c r="S37" s="1" t="str">
        <f>$C$10</f>
        <v>ma</v>
      </c>
      <c r="T37" s="1" t="str">
        <f>$D$10</f>
        <v>mi</v>
      </c>
      <c r="U37" s="1" t="str">
        <f>$E$10</f>
        <v>ju</v>
      </c>
      <c r="V37" s="1" t="str">
        <f>$F$10</f>
        <v>vi</v>
      </c>
      <c r="W37" s="4" t="str">
        <f>$G$10</f>
        <v>sa</v>
      </c>
      <c r="X37" s="5"/>
      <c r="Y37" s="22">
        <v>43769</v>
      </c>
      <c r="Z37" s="7" t="s">
        <v>27</v>
      </c>
    </row>
    <row r="38" spans="1:26" x14ac:dyDescent="0.2">
      <c r="A38" s="2" t="str">
        <f t="shared" ref="A38:G43" si="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" t="str">
        <f t="shared" si="9"/>
        <v/>
      </c>
      <c r="C38" s="2">
        <f t="shared" si="9"/>
        <v>43739</v>
      </c>
      <c r="D38" s="2">
        <f t="shared" si="9"/>
        <v>43740</v>
      </c>
      <c r="E38" s="2">
        <f t="shared" si="9"/>
        <v>43741</v>
      </c>
      <c r="F38" s="2">
        <f t="shared" si="9"/>
        <v>43742</v>
      </c>
      <c r="G38" s="2">
        <f t="shared" si="9"/>
        <v>43743</v>
      </c>
      <c r="H38" s="5"/>
      <c r="I38" s="2" t="str">
        <f t="shared" ref="I38:O43" si="1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>
        <f t="shared" si="10"/>
        <v>43770</v>
      </c>
      <c r="O38" s="2">
        <f t="shared" si="10"/>
        <v>43771</v>
      </c>
      <c r="P38" s="5"/>
      <c r="Q38" s="2">
        <f t="shared" ref="Q38:W43" si="1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>43800</v>
      </c>
      <c r="R38" s="2">
        <f t="shared" si="11"/>
        <v>43801</v>
      </c>
      <c r="S38" s="2">
        <f t="shared" si="11"/>
        <v>43802</v>
      </c>
      <c r="T38" s="2">
        <f t="shared" si="11"/>
        <v>43803</v>
      </c>
      <c r="U38" s="2">
        <f t="shared" si="11"/>
        <v>43804</v>
      </c>
      <c r="V38" s="2">
        <f t="shared" si="11"/>
        <v>43805</v>
      </c>
      <c r="W38" s="2">
        <f t="shared" si="11"/>
        <v>43806</v>
      </c>
      <c r="X38" s="5"/>
      <c r="Y38" s="22">
        <v>43770</v>
      </c>
      <c r="Z38" s="7" t="s">
        <v>28</v>
      </c>
    </row>
    <row r="39" spans="1:26" x14ac:dyDescent="0.2">
      <c r="A39" s="38">
        <f t="shared" si="9"/>
        <v>43744</v>
      </c>
      <c r="B39" s="2">
        <f t="shared" si="9"/>
        <v>43745</v>
      </c>
      <c r="C39" s="2">
        <f t="shared" si="9"/>
        <v>43746</v>
      </c>
      <c r="D39" s="2">
        <f t="shared" si="9"/>
        <v>43747</v>
      </c>
      <c r="E39" s="2">
        <f t="shared" si="9"/>
        <v>43748</v>
      </c>
      <c r="F39" s="2">
        <f t="shared" si="9"/>
        <v>43749</v>
      </c>
      <c r="G39" s="2">
        <f t="shared" si="9"/>
        <v>43750</v>
      </c>
      <c r="H39" s="5"/>
      <c r="I39" s="38">
        <f t="shared" si="10"/>
        <v>43772</v>
      </c>
      <c r="J39" s="2">
        <f t="shared" si="10"/>
        <v>43773</v>
      </c>
      <c r="K39" s="2">
        <f t="shared" si="10"/>
        <v>43774</v>
      </c>
      <c r="L39" s="2">
        <f t="shared" si="10"/>
        <v>43775</v>
      </c>
      <c r="M39" s="2">
        <f t="shared" si="10"/>
        <v>43776</v>
      </c>
      <c r="N39" s="2">
        <f t="shared" si="10"/>
        <v>43777</v>
      </c>
      <c r="O39" s="2">
        <f t="shared" si="10"/>
        <v>43778</v>
      </c>
      <c r="P39" s="5"/>
      <c r="Q39" s="38">
        <f t="shared" si="11"/>
        <v>43807</v>
      </c>
      <c r="R39" s="2">
        <f t="shared" si="11"/>
        <v>43808</v>
      </c>
      <c r="S39" s="2">
        <f t="shared" si="11"/>
        <v>43809</v>
      </c>
      <c r="T39" s="2">
        <f t="shared" si="11"/>
        <v>43810</v>
      </c>
      <c r="U39" s="2">
        <f t="shared" si="11"/>
        <v>43811</v>
      </c>
      <c r="V39" s="2">
        <f t="shared" si="11"/>
        <v>43812</v>
      </c>
      <c r="W39" s="2">
        <f t="shared" si="11"/>
        <v>43813</v>
      </c>
      <c r="X39" s="5"/>
      <c r="Y39" s="22">
        <v>43824</v>
      </c>
      <c r="Z39" s="7" t="s">
        <v>29</v>
      </c>
    </row>
    <row r="40" spans="1:26" x14ac:dyDescent="0.2">
      <c r="A40" s="38">
        <f t="shared" si="9"/>
        <v>43751</v>
      </c>
      <c r="B40" s="2">
        <f t="shared" si="9"/>
        <v>43752</v>
      </c>
      <c r="C40" s="2">
        <f t="shared" si="9"/>
        <v>43753</v>
      </c>
      <c r="D40" s="2">
        <f t="shared" si="9"/>
        <v>43754</v>
      </c>
      <c r="E40" s="2">
        <f t="shared" si="9"/>
        <v>43755</v>
      </c>
      <c r="F40" s="2">
        <f t="shared" si="9"/>
        <v>43756</v>
      </c>
      <c r="G40" s="2">
        <f t="shared" si="9"/>
        <v>43757</v>
      </c>
      <c r="H40" s="5"/>
      <c r="I40" s="38">
        <f t="shared" si="10"/>
        <v>43779</v>
      </c>
      <c r="J40" s="2">
        <f t="shared" si="10"/>
        <v>43780</v>
      </c>
      <c r="K40" s="2">
        <f t="shared" si="10"/>
        <v>43781</v>
      </c>
      <c r="L40" s="2">
        <f t="shared" si="10"/>
        <v>43782</v>
      </c>
      <c r="M40" s="2">
        <f t="shared" si="10"/>
        <v>43783</v>
      </c>
      <c r="N40" s="2">
        <f t="shared" si="10"/>
        <v>43784</v>
      </c>
      <c r="O40" s="2">
        <f t="shared" si="10"/>
        <v>43785</v>
      </c>
      <c r="P40" s="5"/>
      <c r="Q40" s="38">
        <f t="shared" si="11"/>
        <v>43814</v>
      </c>
      <c r="R40" s="2">
        <f t="shared" si="11"/>
        <v>43815</v>
      </c>
      <c r="S40" s="2">
        <f t="shared" si="11"/>
        <v>43816</v>
      </c>
      <c r="T40" s="2">
        <f t="shared" si="11"/>
        <v>43817</v>
      </c>
      <c r="U40" s="2">
        <f t="shared" si="11"/>
        <v>43818</v>
      </c>
      <c r="V40" s="2">
        <f t="shared" si="11"/>
        <v>43819</v>
      </c>
      <c r="W40" s="2">
        <f t="shared" si="11"/>
        <v>43820</v>
      </c>
      <c r="X40" s="5"/>
      <c r="Y40" s="22"/>
      <c r="Z40" s="7"/>
    </row>
    <row r="41" spans="1:26" x14ac:dyDescent="0.2">
      <c r="A41" s="38">
        <f t="shared" si="9"/>
        <v>43758</v>
      </c>
      <c r="B41" s="2">
        <f t="shared" si="9"/>
        <v>43759</v>
      </c>
      <c r="C41" s="2">
        <f t="shared" si="9"/>
        <v>43760</v>
      </c>
      <c r="D41" s="2">
        <f t="shared" si="9"/>
        <v>43761</v>
      </c>
      <c r="E41" s="2">
        <f t="shared" si="9"/>
        <v>43762</v>
      </c>
      <c r="F41" s="2">
        <f t="shared" si="9"/>
        <v>43763</v>
      </c>
      <c r="G41" s="2">
        <f t="shared" si="9"/>
        <v>43764</v>
      </c>
      <c r="H41" s="5"/>
      <c r="I41" s="38">
        <f t="shared" si="10"/>
        <v>43786</v>
      </c>
      <c r="J41" s="2">
        <f t="shared" si="10"/>
        <v>43787</v>
      </c>
      <c r="K41" s="2">
        <f t="shared" si="10"/>
        <v>43788</v>
      </c>
      <c r="L41" s="2">
        <f t="shared" si="10"/>
        <v>43789</v>
      </c>
      <c r="M41" s="2">
        <f t="shared" si="10"/>
        <v>43790</v>
      </c>
      <c r="N41" s="2">
        <f t="shared" si="10"/>
        <v>43791</v>
      </c>
      <c r="O41" s="2">
        <f t="shared" si="10"/>
        <v>43792</v>
      </c>
      <c r="P41" s="5"/>
      <c r="Q41" s="38">
        <f t="shared" si="11"/>
        <v>43821</v>
      </c>
      <c r="R41" s="2">
        <f t="shared" si="11"/>
        <v>43822</v>
      </c>
      <c r="S41" s="2">
        <f t="shared" si="11"/>
        <v>43823</v>
      </c>
      <c r="T41" s="38">
        <f t="shared" si="11"/>
        <v>43824</v>
      </c>
      <c r="U41" s="2">
        <f t="shared" si="11"/>
        <v>43825</v>
      </c>
      <c r="V41" s="2">
        <f t="shared" si="11"/>
        <v>43826</v>
      </c>
      <c r="W41" s="2">
        <f t="shared" si="11"/>
        <v>43827</v>
      </c>
      <c r="X41" s="5"/>
      <c r="Y41" s="22"/>
      <c r="Z41" s="7"/>
    </row>
    <row r="42" spans="1:26" x14ac:dyDescent="0.2">
      <c r="A42" s="38">
        <f t="shared" si="9"/>
        <v>43765</v>
      </c>
      <c r="B42" s="2">
        <f t="shared" si="9"/>
        <v>43766</v>
      </c>
      <c r="C42" s="2">
        <f t="shared" si="9"/>
        <v>43767</v>
      </c>
      <c r="D42" s="2">
        <f t="shared" si="9"/>
        <v>43768</v>
      </c>
      <c r="E42" s="38">
        <f t="shared" si="9"/>
        <v>43769</v>
      </c>
      <c r="F42" s="2" t="str">
        <f t="shared" si="9"/>
        <v/>
      </c>
      <c r="G42" s="2" t="str">
        <f t="shared" si="9"/>
        <v/>
      </c>
      <c r="H42" s="5"/>
      <c r="I42" s="38">
        <f t="shared" si="10"/>
        <v>43793</v>
      </c>
      <c r="J42" s="2">
        <f t="shared" si="10"/>
        <v>43794</v>
      </c>
      <c r="K42" s="2">
        <f t="shared" si="10"/>
        <v>43795</v>
      </c>
      <c r="L42" s="2">
        <f t="shared" si="10"/>
        <v>43796</v>
      </c>
      <c r="M42" s="2">
        <f t="shared" si="10"/>
        <v>43797</v>
      </c>
      <c r="N42" s="2">
        <f t="shared" si="10"/>
        <v>43798</v>
      </c>
      <c r="O42" s="2">
        <f t="shared" si="10"/>
        <v>43799</v>
      </c>
      <c r="P42" s="5"/>
      <c r="Q42" s="38">
        <f t="shared" si="11"/>
        <v>43828</v>
      </c>
      <c r="R42" s="2">
        <f t="shared" si="11"/>
        <v>43829</v>
      </c>
      <c r="S42" s="2">
        <f t="shared" si="11"/>
        <v>43830</v>
      </c>
      <c r="T42" s="2" t="str">
        <f t="shared" si="11"/>
        <v/>
      </c>
      <c r="U42" s="2" t="str">
        <f t="shared" si="11"/>
        <v/>
      </c>
      <c r="V42" s="2" t="str">
        <f t="shared" si="11"/>
        <v/>
      </c>
      <c r="W42" s="2" t="str">
        <f t="shared" si="11"/>
        <v/>
      </c>
      <c r="X42" s="5"/>
      <c r="Y42" s="8"/>
      <c r="Z42" s="27"/>
    </row>
    <row r="43" spans="1:26" x14ac:dyDescent="0.2">
      <c r="A43" s="38" t="str">
        <f t="shared" si="9"/>
        <v/>
      </c>
      <c r="B43" s="38" t="str">
        <f t="shared" si="9"/>
        <v/>
      </c>
      <c r="C43" s="2" t="str">
        <f t="shared" si="9"/>
        <v/>
      </c>
      <c r="D43" s="2" t="str">
        <f t="shared" si="9"/>
        <v/>
      </c>
      <c r="E43" s="2" t="str">
        <f t="shared" si="9"/>
        <v/>
      </c>
      <c r="F43" s="2" t="str">
        <f t="shared" si="9"/>
        <v/>
      </c>
      <c r="G43" s="2" t="str">
        <f t="shared" si="9"/>
        <v/>
      </c>
      <c r="H43" s="9" t="s">
        <v>1</v>
      </c>
      <c r="I43" s="2" t="str">
        <f t="shared" si="10"/>
        <v/>
      </c>
      <c r="J43" s="2" t="str">
        <f t="shared" si="10"/>
        <v/>
      </c>
      <c r="K43" s="2" t="str">
        <f t="shared" si="10"/>
        <v/>
      </c>
      <c r="L43" s="2" t="str">
        <f t="shared" si="10"/>
        <v/>
      </c>
      <c r="M43" s="2" t="str">
        <f t="shared" si="10"/>
        <v/>
      </c>
      <c r="N43" s="2" t="str">
        <f t="shared" si="10"/>
        <v/>
      </c>
      <c r="O43" s="2" t="str">
        <f t="shared" si="10"/>
        <v/>
      </c>
      <c r="P43" s="9" t="s">
        <v>0</v>
      </c>
      <c r="Q43" s="2" t="str">
        <f t="shared" si="11"/>
        <v/>
      </c>
      <c r="R43" s="2" t="str">
        <f t="shared" si="11"/>
        <v/>
      </c>
      <c r="S43" s="2" t="str">
        <f t="shared" si="11"/>
        <v/>
      </c>
      <c r="T43" s="2" t="str">
        <f t="shared" si="11"/>
        <v/>
      </c>
      <c r="U43" s="2" t="str">
        <f t="shared" si="11"/>
        <v/>
      </c>
      <c r="V43" s="2" t="str">
        <f t="shared" si="11"/>
        <v/>
      </c>
      <c r="W43" s="2" t="str">
        <f t="shared" si="11"/>
        <v/>
      </c>
      <c r="X43" s="5"/>
      <c r="Y43" s="28"/>
      <c r="Z43" s="30"/>
    </row>
    <row r="47" spans="1:26" x14ac:dyDescent="0.2">
      <c r="A47" s="33"/>
      <c r="I47" s="33"/>
    </row>
    <row r="48" spans="1:26" ht="15.75" x14ac:dyDescent="0.2">
      <c r="A48" s="68">
        <f>DATE(YEAR(A9),MONTH(A9)-1,1)</f>
        <v>43435</v>
      </c>
      <c r="B48" s="69"/>
      <c r="C48" s="69"/>
      <c r="D48" s="69"/>
      <c r="E48" s="69"/>
      <c r="F48" s="69"/>
      <c r="G48" s="70"/>
      <c r="I48" s="68">
        <f>DATE(YEAR(Q36),MONTH(Q36)+1,1)</f>
        <v>43831</v>
      </c>
      <c r="J48" s="69"/>
      <c r="K48" s="69"/>
      <c r="L48" s="69"/>
      <c r="M48" s="69"/>
      <c r="N48" s="69"/>
      <c r="O48" s="70"/>
    </row>
    <row r="49" spans="1:15" x14ac:dyDescent="0.2">
      <c r="A49" s="3" t="str">
        <f>$A$10</f>
        <v>do</v>
      </c>
      <c r="B49" s="1" t="str">
        <f>$B$10</f>
        <v>lu</v>
      </c>
      <c r="C49" s="1" t="str">
        <f>$C$10</f>
        <v>ma</v>
      </c>
      <c r="D49" s="1" t="str">
        <f>$D$10</f>
        <v>mi</v>
      </c>
      <c r="E49" s="1" t="str">
        <f>$E$10</f>
        <v>ju</v>
      </c>
      <c r="F49" s="1" t="str">
        <f>$F$10</f>
        <v>vi</v>
      </c>
      <c r="G49" s="4" t="str">
        <f>$G$10</f>
        <v>sa</v>
      </c>
      <c r="I49" s="3" t="str">
        <f>$A$10</f>
        <v>do</v>
      </c>
      <c r="J49" s="1" t="str">
        <f>$B$10</f>
        <v>lu</v>
      </c>
      <c r="K49" s="1" t="str">
        <f>$C$10</f>
        <v>ma</v>
      </c>
      <c r="L49" s="1" t="str">
        <f>$D$10</f>
        <v>mi</v>
      </c>
      <c r="M49" s="1" t="str">
        <f>$E$10</f>
        <v>ju</v>
      </c>
      <c r="N49" s="1" t="str">
        <f>$F$10</f>
        <v>vi</v>
      </c>
      <c r="O49" s="4" t="str">
        <f>$G$10</f>
        <v>sa</v>
      </c>
    </row>
    <row r="50" spans="1:15" x14ac:dyDescent="0.2">
      <c r="A50" s="2" t="str">
        <f t="shared" ref="A50:G55" si="12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" t="str">
        <f t="shared" si="12"/>
        <v/>
      </c>
      <c r="C50" s="2" t="str">
        <f t="shared" si="12"/>
        <v/>
      </c>
      <c r="D50" s="2" t="str">
        <f t="shared" si="12"/>
        <v/>
      </c>
      <c r="E50" s="2" t="str">
        <f t="shared" si="12"/>
        <v/>
      </c>
      <c r="F50" s="2" t="str">
        <f t="shared" si="12"/>
        <v/>
      </c>
      <c r="G50" s="2">
        <f t="shared" si="12"/>
        <v>43435</v>
      </c>
      <c r="I50" s="38" t="str">
        <f t="shared" ref="I50:O55" si="13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/>
      </c>
      <c r="J50" s="2" t="str">
        <f t="shared" si="13"/>
        <v/>
      </c>
      <c r="K50" s="2" t="str">
        <f t="shared" si="13"/>
        <v/>
      </c>
      <c r="L50" s="2">
        <f t="shared" si="13"/>
        <v>43831</v>
      </c>
      <c r="M50" s="2">
        <f t="shared" si="13"/>
        <v>43832</v>
      </c>
      <c r="N50" s="2">
        <f t="shared" si="13"/>
        <v>43833</v>
      </c>
      <c r="O50" s="2">
        <f t="shared" si="13"/>
        <v>43834</v>
      </c>
    </row>
    <row r="51" spans="1:15" x14ac:dyDescent="0.2">
      <c r="A51" s="38">
        <f t="shared" si="12"/>
        <v>43436</v>
      </c>
      <c r="B51" s="2">
        <f t="shared" si="12"/>
        <v>43437</v>
      </c>
      <c r="C51" s="38">
        <f t="shared" si="12"/>
        <v>43438</v>
      </c>
      <c r="D51" s="2">
        <f t="shared" si="12"/>
        <v>43439</v>
      </c>
      <c r="E51" s="2">
        <f t="shared" si="12"/>
        <v>43440</v>
      </c>
      <c r="F51" s="2">
        <f t="shared" si="12"/>
        <v>43441</v>
      </c>
      <c r="G51" s="2">
        <f t="shared" si="12"/>
        <v>43442</v>
      </c>
      <c r="I51" s="38">
        <f t="shared" si="13"/>
        <v>43835</v>
      </c>
      <c r="J51" s="2">
        <f t="shared" si="13"/>
        <v>43836</v>
      </c>
      <c r="K51" s="2">
        <f t="shared" si="13"/>
        <v>43837</v>
      </c>
      <c r="L51" s="2">
        <f t="shared" si="13"/>
        <v>43838</v>
      </c>
      <c r="M51" s="2">
        <f t="shared" si="13"/>
        <v>43839</v>
      </c>
      <c r="N51" s="2">
        <f t="shared" si="13"/>
        <v>43840</v>
      </c>
      <c r="O51" s="2">
        <f t="shared" si="13"/>
        <v>43841</v>
      </c>
    </row>
    <row r="52" spans="1:15" x14ac:dyDescent="0.2">
      <c r="A52" s="38">
        <f t="shared" si="12"/>
        <v>43443</v>
      </c>
      <c r="B52" s="2">
        <f t="shared" si="12"/>
        <v>43444</v>
      </c>
      <c r="C52" s="2">
        <f t="shared" si="12"/>
        <v>43445</v>
      </c>
      <c r="D52" s="2">
        <f t="shared" si="12"/>
        <v>43446</v>
      </c>
      <c r="E52" s="2">
        <f t="shared" si="12"/>
        <v>43447</v>
      </c>
      <c r="F52" s="2">
        <f t="shared" si="12"/>
        <v>43448</v>
      </c>
      <c r="G52" s="2">
        <f t="shared" si="12"/>
        <v>43449</v>
      </c>
      <c r="I52" s="38">
        <f t="shared" si="13"/>
        <v>43842</v>
      </c>
      <c r="J52" s="2">
        <f t="shared" si="13"/>
        <v>43843</v>
      </c>
      <c r="K52" s="2">
        <f t="shared" si="13"/>
        <v>43844</v>
      </c>
      <c r="L52" s="2">
        <f t="shared" si="13"/>
        <v>43845</v>
      </c>
      <c r="M52" s="2">
        <f t="shared" si="13"/>
        <v>43846</v>
      </c>
      <c r="N52" s="2">
        <f t="shared" si="13"/>
        <v>43847</v>
      </c>
      <c r="O52" s="2">
        <f t="shared" si="13"/>
        <v>43848</v>
      </c>
    </row>
    <row r="53" spans="1:15" x14ac:dyDescent="0.2">
      <c r="A53" s="38">
        <f t="shared" si="12"/>
        <v>43450</v>
      </c>
      <c r="B53" s="2">
        <f t="shared" si="12"/>
        <v>43451</v>
      </c>
      <c r="C53" s="2">
        <f t="shared" si="12"/>
        <v>43452</v>
      </c>
      <c r="D53" s="2">
        <f t="shared" si="12"/>
        <v>43453</v>
      </c>
      <c r="E53" s="2">
        <f t="shared" si="12"/>
        <v>43454</v>
      </c>
      <c r="F53" s="38">
        <f t="shared" si="12"/>
        <v>43455</v>
      </c>
      <c r="G53" s="2">
        <f t="shared" si="12"/>
        <v>43456</v>
      </c>
      <c r="I53" s="38">
        <f t="shared" si="13"/>
        <v>43849</v>
      </c>
      <c r="J53" s="2">
        <f t="shared" si="13"/>
        <v>43850</v>
      </c>
      <c r="K53" s="2">
        <f t="shared" si="13"/>
        <v>43851</v>
      </c>
      <c r="L53" s="2">
        <f t="shared" si="13"/>
        <v>43852</v>
      </c>
      <c r="M53" s="2">
        <f t="shared" si="13"/>
        <v>43853</v>
      </c>
      <c r="N53" s="2">
        <f t="shared" si="13"/>
        <v>43854</v>
      </c>
      <c r="O53" s="2">
        <f t="shared" si="13"/>
        <v>43855</v>
      </c>
    </row>
    <row r="54" spans="1:15" x14ac:dyDescent="0.2">
      <c r="A54" s="38">
        <f t="shared" si="12"/>
        <v>43457</v>
      </c>
      <c r="B54" s="2">
        <f t="shared" si="12"/>
        <v>43458</v>
      </c>
      <c r="C54" s="2">
        <f t="shared" si="12"/>
        <v>43459</v>
      </c>
      <c r="D54" s="2">
        <f t="shared" si="12"/>
        <v>43460</v>
      </c>
      <c r="E54" s="2">
        <f t="shared" si="12"/>
        <v>43461</v>
      </c>
      <c r="F54" s="2">
        <f t="shared" si="12"/>
        <v>43462</v>
      </c>
      <c r="G54" s="2">
        <f t="shared" si="12"/>
        <v>43463</v>
      </c>
      <c r="I54" s="38">
        <f t="shared" si="13"/>
        <v>43856</v>
      </c>
      <c r="J54" s="2">
        <f t="shared" si="13"/>
        <v>43857</v>
      </c>
      <c r="K54" s="2">
        <f t="shared" si="13"/>
        <v>43858</v>
      </c>
      <c r="L54" s="2">
        <f t="shared" si="13"/>
        <v>43859</v>
      </c>
      <c r="M54" s="2">
        <f t="shared" si="13"/>
        <v>43860</v>
      </c>
      <c r="N54" s="2">
        <f t="shared" si="13"/>
        <v>43861</v>
      </c>
      <c r="O54" s="2" t="str">
        <f t="shared" si="13"/>
        <v/>
      </c>
    </row>
    <row r="55" spans="1:15" x14ac:dyDescent="0.2">
      <c r="A55" s="2">
        <f t="shared" si="12"/>
        <v>43464</v>
      </c>
      <c r="B55" s="2">
        <f t="shared" si="12"/>
        <v>43465</v>
      </c>
      <c r="C55" s="2" t="str">
        <f t="shared" si="12"/>
        <v/>
      </c>
      <c r="D55" s="2" t="str">
        <f t="shared" si="12"/>
        <v/>
      </c>
      <c r="E55" s="2" t="str">
        <f t="shared" si="12"/>
        <v/>
      </c>
      <c r="F55" s="2" t="str">
        <f t="shared" si="12"/>
        <v/>
      </c>
      <c r="G55" s="2" t="str">
        <f t="shared" si="12"/>
        <v/>
      </c>
      <c r="I55" s="2" t="str">
        <f t="shared" si="13"/>
        <v/>
      </c>
      <c r="J55" s="2" t="str">
        <f t="shared" si="13"/>
        <v/>
      </c>
      <c r="K55" s="2" t="str">
        <f t="shared" si="13"/>
        <v/>
      </c>
      <c r="L55" s="2" t="str">
        <f t="shared" si="13"/>
        <v/>
      </c>
      <c r="M55" s="2" t="str">
        <f t="shared" si="13"/>
        <v/>
      </c>
      <c r="N55" s="2" t="str">
        <f t="shared" si="13"/>
        <v/>
      </c>
      <c r="O55" s="2" t="str">
        <f t="shared" si="13"/>
        <v/>
      </c>
    </row>
  </sheetData>
  <mergeCells count="27">
    <mergeCell ref="A48:G48"/>
    <mergeCell ref="I48:O48"/>
    <mergeCell ref="Q18:W18"/>
    <mergeCell ref="Q36:W36"/>
    <mergeCell ref="A4:C4"/>
    <mergeCell ref="I4:K4"/>
    <mergeCell ref="L4:O4"/>
    <mergeCell ref="A6:W6"/>
    <mergeCell ref="A27:G27"/>
    <mergeCell ref="A36:G36"/>
    <mergeCell ref="I36:O36"/>
    <mergeCell ref="I18:O18"/>
    <mergeCell ref="A1:Z1"/>
    <mergeCell ref="I27:O27"/>
    <mergeCell ref="Q27:W27"/>
    <mergeCell ref="A7:W7"/>
    <mergeCell ref="A9:G9"/>
    <mergeCell ref="I9:O9"/>
    <mergeCell ref="Q9:W9"/>
    <mergeCell ref="E4:G4"/>
    <mergeCell ref="A2:K2"/>
    <mergeCell ref="A18:G18"/>
    <mergeCell ref="Q3:Z3"/>
    <mergeCell ref="Q4:Z4"/>
    <mergeCell ref="A3:C3"/>
    <mergeCell ref="I3:O3"/>
    <mergeCell ref="E3:G3"/>
  </mergeCells>
  <phoneticPr fontId="3" type="noConversion"/>
  <conditionalFormatting sqref="Q38:W43 I38:O43 A38:G43 Q29:W34 I29:O34 A29:G34 Q20:W25 I20:O25 A20:G25 Q11:W16 I11:O16 A11:G16 A50:G55 I50:O55">
    <cfRule type="cellIs" dxfId="0" priority="1" stopIfTrue="1" operator="equal">
      <formula>""</formula>
    </cfRule>
  </conditionalFormatting>
  <hyperlinks>
    <hyperlink ref="A2" r:id="rId1"/>
  </hyperlinks>
  <printOptions horizontalCentered="1"/>
  <pageMargins left="0.75" right="0.75" top="0.5" bottom="0.5" header="0.5" footer="0.5"/>
  <pageSetup orientation="landscape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Q21" sqref="Q21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100" t="str">
        <f>IF(Calendario!$Q$4="","",Calendario!$Q$4)</f>
        <v xml:space="preserve">COLEGIO DOMUS-MATER  </v>
      </c>
      <c r="B1" s="100"/>
      <c r="C1" s="100"/>
      <c r="D1" s="100"/>
      <c r="E1" s="100"/>
      <c r="F1" s="100"/>
      <c r="G1" s="100"/>
      <c r="H1" s="99">
        <f>Calendario!A9</f>
        <v>43466</v>
      </c>
      <c r="I1" s="99"/>
      <c r="J1" s="99"/>
      <c r="K1" s="99"/>
      <c r="L1" s="99"/>
      <c r="M1" s="99"/>
      <c r="N1" s="99"/>
    </row>
    <row r="2" spans="1:14" s="11" customFormat="1" ht="15.75" x14ac:dyDescent="0.2">
      <c r="A2" s="90" t="str">
        <f>INDEX({"domingo";"lunes";"martes";"miércoles";"jueves";"viernes";"sábado"},1+MOD(Calendario!$I$4+1-2,7))</f>
        <v>domingo</v>
      </c>
      <c r="B2" s="88"/>
      <c r="C2" s="88" t="str">
        <f>INDEX({"domingo";"lunes";"martes";"miércoles";"jueves";"viernes";"sábado"},1+MOD(Calendario!$I$4+2-2,7))</f>
        <v>lunes</v>
      </c>
      <c r="D2" s="88"/>
      <c r="E2" s="88" t="str">
        <f>INDEX({"domingo";"lunes";"martes";"miércoles";"jueves";"viernes";"sábado"},1+MOD(Calendario!$I$4+3-2,7))</f>
        <v>martes</v>
      </c>
      <c r="F2" s="88"/>
      <c r="G2" s="88" t="str">
        <f>INDEX({"domingo";"lunes";"martes";"miércoles";"jueves";"viernes";"sábado"},1+MOD(Calendario!$I$4+4-2,7))</f>
        <v>miércoles</v>
      </c>
      <c r="H2" s="88"/>
      <c r="I2" s="88" t="str">
        <f>INDEX({"domingo";"lunes";"martes";"miércoles";"jueves";"viernes";"sábado"},1+MOD(Calendario!$I$4+5-2,7))</f>
        <v>jueves</v>
      </c>
      <c r="J2" s="88"/>
      <c r="K2" s="88" t="str">
        <f>INDEX({"domingo";"lunes";"martes";"miércoles";"jueves";"viernes";"sábado"},1+MOD(Calendario!$I$4+6-2,7))</f>
        <v>viernes</v>
      </c>
      <c r="L2" s="88"/>
      <c r="M2" s="88" t="str">
        <f>INDEX({"domingo";"lunes";"martes";"miércoles";"jueves";"viernes";"sábado"},1+MOD(Calendario!$I$4+7-2,7))</f>
        <v>sábado</v>
      </c>
      <c r="N2" s="89"/>
    </row>
    <row r="3" spans="1:14" s="11" customFormat="1" ht="18" x14ac:dyDescent="0.2">
      <c r="A3" s="23" t="str">
        <f>Calendario!A11</f>
        <v/>
      </c>
      <c r="B3" s="24"/>
      <c r="C3" s="23" t="str">
        <f>Calendario!B11</f>
        <v/>
      </c>
      <c r="D3" s="24"/>
      <c r="E3" s="23">
        <f>Calendario!C11</f>
        <v>43466</v>
      </c>
      <c r="F3" s="24"/>
      <c r="G3" s="23">
        <f>Calendario!D11</f>
        <v>43467</v>
      </c>
      <c r="H3" s="24"/>
      <c r="I3" s="23">
        <f>Calendario!E11</f>
        <v>43468</v>
      </c>
      <c r="J3" s="24"/>
      <c r="K3" s="23">
        <f>Calendario!F11</f>
        <v>43469</v>
      </c>
      <c r="L3" s="24"/>
      <c r="M3" s="23">
        <f>Calendario!G11</f>
        <v>43470</v>
      </c>
      <c r="N3" s="24"/>
    </row>
    <row r="4" spans="1:14" s="11" customFormat="1" x14ac:dyDescent="0.2">
      <c r="A4" s="91"/>
      <c r="B4" s="92"/>
      <c r="C4" s="91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</row>
    <row r="5" spans="1:14" s="11" customFormat="1" x14ac:dyDescent="0.2">
      <c r="A5" s="91"/>
      <c r="B5" s="92"/>
      <c r="C5" s="91"/>
      <c r="D5" s="92"/>
      <c r="E5" s="91"/>
      <c r="F5" s="92"/>
      <c r="G5" s="91"/>
      <c r="H5" s="92"/>
      <c r="I5" s="91"/>
      <c r="J5" s="92"/>
      <c r="K5" s="91"/>
      <c r="L5" s="92"/>
      <c r="M5" s="91"/>
      <c r="N5" s="92"/>
    </row>
    <row r="6" spans="1:14" s="11" customFormat="1" x14ac:dyDescent="0.2">
      <c r="A6" s="91"/>
      <c r="B6" s="92"/>
      <c r="C6" s="91"/>
      <c r="D6" s="92"/>
      <c r="E6" s="91"/>
      <c r="F6" s="92"/>
      <c r="G6" s="91"/>
      <c r="H6" s="92"/>
      <c r="I6" s="91"/>
      <c r="J6" s="92"/>
      <c r="K6" s="91"/>
      <c r="L6" s="92"/>
      <c r="M6" s="91"/>
      <c r="N6" s="92"/>
    </row>
    <row r="7" spans="1:14" s="11" customFormat="1" x14ac:dyDescent="0.2">
      <c r="A7" s="91" t="s">
        <v>3</v>
      </c>
      <c r="B7" s="92"/>
      <c r="C7" s="91" t="s">
        <v>3</v>
      </c>
      <c r="D7" s="92"/>
      <c r="E7" s="91" t="s">
        <v>3</v>
      </c>
      <c r="F7" s="92"/>
      <c r="G7" s="91" t="s">
        <v>3</v>
      </c>
      <c r="H7" s="92"/>
      <c r="I7" s="91" t="s">
        <v>3</v>
      </c>
      <c r="J7" s="92"/>
      <c r="K7" s="91" t="s">
        <v>3</v>
      </c>
      <c r="L7" s="92"/>
      <c r="M7" s="91" t="s">
        <v>3</v>
      </c>
      <c r="N7" s="92"/>
    </row>
    <row r="8" spans="1:14" s="12" customFormat="1" x14ac:dyDescent="0.2">
      <c r="A8" s="93" t="s">
        <v>3</v>
      </c>
      <c r="B8" s="94"/>
      <c r="C8" s="93" t="s">
        <v>3</v>
      </c>
      <c r="D8" s="94"/>
      <c r="E8" s="93" t="s">
        <v>3</v>
      </c>
      <c r="F8" s="94"/>
      <c r="G8" s="93" t="s">
        <v>3</v>
      </c>
      <c r="H8" s="94"/>
      <c r="I8" s="93" t="s">
        <v>3</v>
      </c>
      <c r="J8" s="94"/>
      <c r="K8" s="93" t="s">
        <v>3</v>
      </c>
      <c r="L8" s="94"/>
      <c r="M8" s="93" t="s">
        <v>3</v>
      </c>
      <c r="N8" s="94"/>
    </row>
    <row r="9" spans="1:14" s="11" customFormat="1" ht="18" x14ac:dyDescent="0.2">
      <c r="A9" s="14">
        <f>Calendario!A12</f>
        <v>43471</v>
      </c>
      <c r="B9" s="15"/>
      <c r="C9" s="14">
        <f>Calendario!B12</f>
        <v>43472</v>
      </c>
      <c r="D9" s="15"/>
      <c r="E9" s="14">
        <f>Calendario!C12</f>
        <v>43473</v>
      </c>
      <c r="F9" s="15"/>
      <c r="G9" s="14">
        <f>Calendario!D12</f>
        <v>43474</v>
      </c>
      <c r="H9" s="15"/>
      <c r="I9" s="14">
        <f>Calendario!E12</f>
        <v>43475</v>
      </c>
      <c r="J9" s="15"/>
      <c r="K9" s="14">
        <f>Calendario!F12</f>
        <v>43476</v>
      </c>
      <c r="L9" s="15"/>
      <c r="M9" s="14">
        <f>Calendario!G12</f>
        <v>43477</v>
      </c>
      <c r="N9" s="15"/>
    </row>
    <row r="10" spans="1:14" s="11" customFormat="1" x14ac:dyDescent="0.2">
      <c r="A10" s="91"/>
      <c r="B10" s="92"/>
      <c r="C10" s="91"/>
      <c r="D10" s="92"/>
      <c r="E10" s="91"/>
      <c r="F10" s="92"/>
      <c r="G10" s="91"/>
      <c r="H10" s="92"/>
      <c r="I10" s="91"/>
      <c r="J10" s="92"/>
      <c r="K10" s="91"/>
      <c r="L10" s="92"/>
      <c r="M10" s="91"/>
      <c r="N10" s="92"/>
    </row>
    <row r="11" spans="1:14" s="11" customFormat="1" x14ac:dyDescent="0.2">
      <c r="A11" s="91"/>
      <c r="B11" s="92"/>
      <c r="C11" s="91"/>
      <c r="D11" s="92"/>
      <c r="E11" s="91"/>
      <c r="F11" s="92"/>
      <c r="G11" s="91"/>
      <c r="H11" s="92"/>
      <c r="I11" s="91"/>
      <c r="J11" s="92"/>
      <c r="K11" s="91"/>
      <c r="L11" s="92"/>
      <c r="M11" s="91"/>
      <c r="N11" s="92"/>
    </row>
    <row r="12" spans="1:14" s="11" customFormat="1" x14ac:dyDescent="0.2">
      <c r="A12" s="91"/>
      <c r="B12" s="92"/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N12" s="92"/>
    </row>
    <row r="13" spans="1:14" s="11" customFormat="1" x14ac:dyDescent="0.2">
      <c r="A13" s="91" t="s">
        <v>3</v>
      </c>
      <c r="B13" s="92"/>
      <c r="C13" s="91" t="s">
        <v>3</v>
      </c>
      <c r="D13" s="92"/>
      <c r="E13" s="91" t="s">
        <v>3</v>
      </c>
      <c r="F13" s="92"/>
      <c r="G13" s="91" t="s">
        <v>3</v>
      </c>
      <c r="H13" s="92"/>
      <c r="I13" s="91" t="s">
        <v>3</v>
      </c>
      <c r="J13" s="92"/>
      <c r="K13" s="91" t="s">
        <v>3</v>
      </c>
      <c r="L13" s="92"/>
      <c r="M13" s="91" t="s">
        <v>3</v>
      </c>
      <c r="N13" s="92"/>
    </row>
    <row r="14" spans="1:14" s="12" customFormat="1" x14ac:dyDescent="0.2">
      <c r="A14" s="93" t="s">
        <v>3</v>
      </c>
      <c r="B14" s="94"/>
      <c r="C14" s="93" t="s">
        <v>3</v>
      </c>
      <c r="D14" s="94"/>
      <c r="E14" s="93" t="s">
        <v>3</v>
      </c>
      <c r="F14" s="94"/>
      <c r="G14" s="93" t="s">
        <v>3</v>
      </c>
      <c r="H14" s="94"/>
      <c r="I14" s="93" t="s">
        <v>3</v>
      </c>
      <c r="J14" s="94"/>
      <c r="K14" s="93" t="s">
        <v>3</v>
      </c>
      <c r="L14" s="94"/>
      <c r="M14" s="93" t="s">
        <v>3</v>
      </c>
      <c r="N14" s="94"/>
    </row>
    <row r="15" spans="1:14" s="11" customFormat="1" ht="18" x14ac:dyDescent="0.2">
      <c r="A15" s="14">
        <f>Calendario!A13</f>
        <v>43478</v>
      </c>
      <c r="B15" s="15"/>
      <c r="C15" s="14">
        <f>Calendario!B13</f>
        <v>43479</v>
      </c>
      <c r="D15" s="15"/>
      <c r="E15" s="14">
        <f>Calendario!C13</f>
        <v>43480</v>
      </c>
      <c r="F15" s="15"/>
      <c r="G15" s="14">
        <f>Calendario!D13</f>
        <v>43481</v>
      </c>
      <c r="H15" s="15"/>
      <c r="I15" s="14">
        <f>Calendario!E13</f>
        <v>43482</v>
      </c>
      <c r="J15" s="15"/>
      <c r="K15" s="14">
        <f>Calendario!F13</f>
        <v>43483</v>
      </c>
      <c r="L15" s="15"/>
      <c r="M15" s="14">
        <f>Calendario!G13</f>
        <v>43484</v>
      </c>
      <c r="N15" s="15"/>
    </row>
    <row r="16" spans="1:14" s="11" customFormat="1" x14ac:dyDescent="0.2">
      <c r="A16" s="91"/>
      <c r="B16" s="92"/>
      <c r="C16" s="91"/>
      <c r="D16" s="92"/>
      <c r="E16" s="91"/>
      <c r="F16" s="92"/>
      <c r="G16" s="91"/>
      <c r="H16" s="92"/>
      <c r="I16" s="91"/>
      <c r="J16" s="92"/>
      <c r="K16" s="91"/>
      <c r="L16" s="92"/>
      <c r="M16" s="91"/>
      <c r="N16" s="92"/>
    </row>
    <row r="17" spans="1:14" s="11" customFormat="1" x14ac:dyDescent="0.2">
      <c r="A17" s="91"/>
      <c r="B17" s="92"/>
      <c r="C17" s="91"/>
      <c r="D17" s="92"/>
      <c r="E17" s="91"/>
      <c r="F17" s="92"/>
      <c r="G17" s="91"/>
      <c r="H17" s="92"/>
      <c r="I17" s="91"/>
      <c r="J17" s="92"/>
      <c r="K17" s="91"/>
      <c r="L17" s="92"/>
      <c r="M17" s="91"/>
      <c r="N17" s="92"/>
    </row>
    <row r="18" spans="1:14" s="11" customFormat="1" x14ac:dyDescent="0.2">
      <c r="A18" s="91"/>
      <c r="B18" s="92"/>
      <c r="C18" s="91"/>
      <c r="D18" s="92"/>
      <c r="E18" s="91"/>
      <c r="F18" s="92"/>
      <c r="G18" s="91"/>
      <c r="H18" s="92"/>
      <c r="I18" s="91"/>
      <c r="J18" s="92"/>
      <c r="K18" s="91"/>
      <c r="L18" s="92"/>
      <c r="M18" s="91"/>
      <c r="N18" s="92"/>
    </row>
    <row r="19" spans="1:14" s="11" customFormat="1" x14ac:dyDescent="0.2">
      <c r="A19" s="91" t="s">
        <v>3</v>
      </c>
      <c r="B19" s="92"/>
      <c r="C19" s="91" t="s">
        <v>3</v>
      </c>
      <c r="D19" s="92"/>
      <c r="E19" s="91" t="s">
        <v>3</v>
      </c>
      <c r="F19" s="92"/>
      <c r="G19" s="91" t="s">
        <v>3</v>
      </c>
      <c r="H19" s="92"/>
      <c r="I19" s="91" t="s">
        <v>3</v>
      </c>
      <c r="J19" s="92"/>
      <c r="K19" s="91" t="s">
        <v>3</v>
      </c>
      <c r="L19" s="92"/>
      <c r="M19" s="91" t="s">
        <v>3</v>
      </c>
      <c r="N19" s="92"/>
    </row>
    <row r="20" spans="1:14" s="12" customFormat="1" x14ac:dyDescent="0.2">
      <c r="A20" s="93" t="s">
        <v>3</v>
      </c>
      <c r="B20" s="94"/>
      <c r="C20" s="93" t="s">
        <v>3</v>
      </c>
      <c r="D20" s="94"/>
      <c r="E20" s="93" t="s">
        <v>3</v>
      </c>
      <c r="F20" s="94"/>
      <c r="G20" s="93" t="s">
        <v>3</v>
      </c>
      <c r="H20" s="94"/>
      <c r="I20" s="93" t="s">
        <v>3</v>
      </c>
      <c r="J20" s="94"/>
      <c r="K20" s="93" t="s">
        <v>3</v>
      </c>
      <c r="L20" s="94"/>
      <c r="M20" s="93" t="s">
        <v>3</v>
      </c>
      <c r="N20" s="94"/>
    </row>
    <row r="21" spans="1:14" s="11" customFormat="1" ht="18" x14ac:dyDescent="0.2">
      <c r="A21" s="14">
        <f>Calendario!A14</f>
        <v>43485</v>
      </c>
      <c r="B21" s="15"/>
      <c r="C21" s="14">
        <f>Calendario!B14</f>
        <v>43486</v>
      </c>
      <c r="D21" s="15"/>
      <c r="E21" s="14">
        <f>Calendario!C14</f>
        <v>43487</v>
      </c>
      <c r="F21" s="15"/>
      <c r="G21" s="14">
        <f>Calendario!D14</f>
        <v>43488</v>
      </c>
      <c r="H21" s="15"/>
      <c r="I21" s="14">
        <f>Calendario!E14</f>
        <v>43489</v>
      </c>
      <c r="J21" s="15"/>
      <c r="K21" s="14">
        <f>Calendario!F14</f>
        <v>43490</v>
      </c>
      <c r="L21" s="15"/>
      <c r="M21" s="14">
        <f>Calendario!G14</f>
        <v>43491</v>
      </c>
      <c r="N21" s="15"/>
    </row>
    <row r="22" spans="1:14" s="11" customFormat="1" x14ac:dyDescent="0.2">
      <c r="A22" s="91"/>
      <c r="B22" s="92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</row>
    <row r="23" spans="1:14" s="11" customFormat="1" x14ac:dyDescent="0.2">
      <c r="A23" s="91"/>
      <c r="B23" s="92"/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</row>
    <row r="24" spans="1:14" s="11" customFormat="1" x14ac:dyDescent="0.2">
      <c r="A24" s="91"/>
      <c r="B24" s="92"/>
      <c r="C24" s="91"/>
      <c r="D24" s="92"/>
      <c r="E24" s="91"/>
      <c r="F24" s="92"/>
      <c r="G24" s="91"/>
      <c r="H24" s="92"/>
      <c r="I24" s="91"/>
      <c r="J24" s="92"/>
      <c r="K24" s="91"/>
      <c r="L24" s="92"/>
      <c r="M24" s="91"/>
      <c r="N24" s="92"/>
    </row>
    <row r="25" spans="1:14" s="11" customFormat="1" x14ac:dyDescent="0.2">
      <c r="A25" s="91" t="s">
        <v>3</v>
      </c>
      <c r="B25" s="92"/>
      <c r="C25" s="91" t="s">
        <v>3</v>
      </c>
      <c r="D25" s="92"/>
      <c r="E25" s="91" t="s">
        <v>3</v>
      </c>
      <c r="F25" s="92"/>
      <c r="G25" s="91" t="s">
        <v>3</v>
      </c>
      <c r="H25" s="92"/>
      <c r="I25" s="91" t="s">
        <v>3</v>
      </c>
      <c r="J25" s="92"/>
      <c r="K25" s="91" t="s">
        <v>3</v>
      </c>
      <c r="L25" s="92"/>
      <c r="M25" s="91" t="s">
        <v>3</v>
      </c>
      <c r="N25" s="92"/>
    </row>
    <row r="26" spans="1:14" s="12" customFormat="1" x14ac:dyDescent="0.2">
      <c r="A26" s="93" t="s">
        <v>3</v>
      </c>
      <c r="B26" s="94"/>
      <c r="C26" s="93" t="s">
        <v>3</v>
      </c>
      <c r="D26" s="94"/>
      <c r="E26" s="93" t="s">
        <v>3</v>
      </c>
      <c r="F26" s="94"/>
      <c r="G26" s="93" t="s">
        <v>3</v>
      </c>
      <c r="H26" s="94"/>
      <c r="I26" s="93" t="s">
        <v>3</v>
      </c>
      <c r="J26" s="94"/>
      <c r="K26" s="93" t="s">
        <v>3</v>
      </c>
      <c r="L26" s="94"/>
      <c r="M26" s="93" t="s">
        <v>3</v>
      </c>
      <c r="N26" s="94"/>
    </row>
    <row r="27" spans="1:14" s="11" customFormat="1" ht="18" x14ac:dyDescent="0.2">
      <c r="A27" s="14">
        <f>Calendario!A15</f>
        <v>43492</v>
      </c>
      <c r="B27" s="15"/>
      <c r="C27" s="14">
        <f>Calendario!B15</f>
        <v>43493</v>
      </c>
      <c r="D27" s="15"/>
      <c r="E27" s="14">
        <f>Calendario!C15</f>
        <v>43494</v>
      </c>
      <c r="F27" s="15"/>
      <c r="G27" s="14">
        <f>Calendario!D15</f>
        <v>43495</v>
      </c>
      <c r="H27" s="15"/>
      <c r="I27" s="14">
        <f>Calendario!E15</f>
        <v>43496</v>
      </c>
      <c r="J27" s="15"/>
      <c r="K27" s="14" t="str">
        <f>Calendario!F15</f>
        <v/>
      </c>
      <c r="L27" s="15"/>
      <c r="M27" s="14" t="str">
        <f>Calendario!G15</f>
        <v/>
      </c>
      <c r="N27" s="15"/>
    </row>
    <row r="28" spans="1:14" s="11" customFormat="1" x14ac:dyDescent="0.2">
      <c r="A28" s="91"/>
      <c r="B28" s="92"/>
      <c r="C28" s="91"/>
      <c r="D28" s="92"/>
      <c r="E28" s="91"/>
      <c r="F28" s="92"/>
      <c r="G28" s="91"/>
      <c r="H28" s="92"/>
      <c r="I28" s="91"/>
      <c r="J28" s="92"/>
      <c r="K28" s="91"/>
      <c r="L28" s="92"/>
      <c r="M28" s="91"/>
      <c r="N28" s="92"/>
    </row>
    <row r="29" spans="1:14" s="11" customFormat="1" x14ac:dyDescent="0.2">
      <c r="A29" s="91"/>
      <c r="B29" s="92"/>
      <c r="C29" s="91"/>
      <c r="D29" s="92"/>
      <c r="E29" s="91"/>
      <c r="F29" s="92"/>
      <c r="G29" s="91"/>
      <c r="H29" s="92"/>
      <c r="I29" s="91"/>
      <c r="J29" s="92"/>
      <c r="K29" s="91"/>
      <c r="L29" s="92"/>
      <c r="M29" s="91"/>
      <c r="N29" s="92"/>
    </row>
    <row r="30" spans="1:14" s="11" customFormat="1" x14ac:dyDescent="0.2">
      <c r="A30" s="91"/>
      <c r="B30" s="92"/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91"/>
      <c r="N30" s="92"/>
    </row>
    <row r="31" spans="1:14" s="11" customFormat="1" x14ac:dyDescent="0.2">
      <c r="A31" s="91" t="s">
        <v>3</v>
      </c>
      <c r="B31" s="92"/>
      <c r="C31" s="91" t="s">
        <v>3</v>
      </c>
      <c r="D31" s="92"/>
      <c r="E31" s="91" t="s">
        <v>3</v>
      </c>
      <c r="F31" s="92"/>
      <c r="G31" s="91" t="s">
        <v>3</v>
      </c>
      <c r="H31" s="92"/>
      <c r="I31" s="91" t="s">
        <v>3</v>
      </c>
      <c r="J31" s="92"/>
      <c r="K31" s="91" t="s">
        <v>3</v>
      </c>
      <c r="L31" s="92"/>
      <c r="M31" s="91" t="s">
        <v>3</v>
      </c>
      <c r="N31" s="92"/>
    </row>
    <row r="32" spans="1:14" s="12" customFormat="1" x14ac:dyDescent="0.2">
      <c r="A32" s="93" t="s">
        <v>3</v>
      </c>
      <c r="B32" s="94"/>
      <c r="C32" s="93" t="s">
        <v>3</v>
      </c>
      <c r="D32" s="94"/>
      <c r="E32" s="93" t="s">
        <v>3</v>
      </c>
      <c r="F32" s="94"/>
      <c r="G32" s="93" t="s">
        <v>3</v>
      </c>
      <c r="H32" s="94"/>
      <c r="I32" s="93" t="s">
        <v>3</v>
      </c>
      <c r="J32" s="94"/>
      <c r="K32" s="93" t="s">
        <v>3</v>
      </c>
      <c r="L32" s="94"/>
      <c r="M32" s="93" t="s">
        <v>3</v>
      </c>
      <c r="N32" s="94"/>
    </row>
    <row r="33" spans="1:14" ht="18" x14ac:dyDescent="0.2">
      <c r="A33" s="14" t="str">
        <f>Calendario!A16</f>
        <v/>
      </c>
      <c r="B33" s="15"/>
      <c r="C33" s="14" t="str">
        <f>Calendario!B16</f>
        <v/>
      </c>
      <c r="D33" s="15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1"/>
      <c r="B34" s="92"/>
      <c r="C34" s="91"/>
      <c r="D34" s="92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1"/>
      <c r="B35" s="92"/>
      <c r="C35" s="91"/>
      <c r="D35" s="92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1"/>
      <c r="B36" s="92"/>
      <c r="C36" s="91"/>
      <c r="D36" s="92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1" t="s">
        <v>3</v>
      </c>
      <c r="B37" s="92"/>
      <c r="C37" s="91" t="s">
        <v>3</v>
      </c>
      <c r="D37" s="92"/>
      <c r="E37" s="35"/>
      <c r="F37" s="13"/>
      <c r="G37" s="13"/>
      <c r="H37" s="17"/>
      <c r="I37" s="16"/>
      <c r="J37" s="13"/>
      <c r="K37" s="13"/>
      <c r="L37" s="13"/>
      <c r="M37" s="97"/>
      <c r="N37" s="98"/>
    </row>
    <row r="38" spans="1:14" x14ac:dyDescent="0.2">
      <c r="A38" s="93" t="s">
        <v>3</v>
      </c>
      <c r="B38" s="94"/>
      <c r="C38" s="101" t="s">
        <v>0</v>
      </c>
      <c r="D38" s="102"/>
      <c r="E38" s="36" t="s">
        <v>1</v>
      </c>
      <c r="F38" s="18"/>
      <c r="G38" s="18"/>
      <c r="H38" s="37" t="s">
        <v>0</v>
      </c>
      <c r="I38" s="20"/>
      <c r="J38" s="18"/>
      <c r="K38" s="95"/>
      <c r="L38" s="95"/>
      <c r="M38" s="95"/>
      <c r="N38" s="96"/>
    </row>
  </sheetData>
  <mergeCells count="196">
    <mergeCell ref="K38:N38"/>
    <mergeCell ref="M37:N37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C32:D32"/>
    <mergeCell ref="A31:B31"/>
    <mergeCell ref="C31:D31"/>
    <mergeCell ref="E31:F31"/>
    <mergeCell ref="G31:H31"/>
    <mergeCell ref="I31:J31"/>
    <mergeCell ref="K31:L31"/>
    <mergeCell ref="M31:N31"/>
    <mergeCell ref="A30:B30"/>
    <mergeCell ref="E32:F32"/>
    <mergeCell ref="G32:H32"/>
    <mergeCell ref="I30:J30"/>
    <mergeCell ref="C30:D30"/>
    <mergeCell ref="E30:F30"/>
    <mergeCell ref="G30:H30"/>
    <mergeCell ref="A29:B29"/>
    <mergeCell ref="C29:D29"/>
    <mergeCell ref="E29:F29"/>
    <mergeCell ref="G29:H29"/>
    <mergeCell ref="I29:J29"/>
    <mergeCell ref="K29:L29"/>
    <mergeCell ref="M29:N29"/>
    <mergeCell ref="K30:L30"/>
    <mergeCell ref="M30:N30"/>
    <mergeCell ref="I28:J28"/>
    <mergeCell ref="K28:L28"/>
    <mergeCell ref="A26:B26"/>
    <mergeCell ref="C26:D26"/>
    <mergeCell ref="E26:F26"/>
    <mergeCell ref="G26:H26"/>
    <mergeCell ref="I26:J26"/>
    <mergeCell ref="K26:L26"/>
    <mergeCell ref="M28:N28"/>
    <mergeCell ref="A28:B28"/>
    <mergeCell ref="C28:D28"/>
    <mergeCell ref="E28:F28"/>
    <mergeCell ref="G28:H28"/>
    <mergeCell ref="M26:N26"/>
    <mergeCell ref="A25:B25"/>
    <mergeCell ref="C25:D25"/>
    <mergeCell ref="M23:N23"/>
    <mergeCell ref="A24:B24"/>
    <mergeCell ref="C24:D24"/>
    <mergeCell ref="E24:F24"/>
    <mergeCell ref="G24:H24"/>
    <mergeCell ref="I24:J24"/>
    <mergeCell ref="K24:L24"/>
    <mergeCell ref="M24:N24"/>
    <mergeCell ref="M25:N25"/>
    <mergeCell ref="A23:B23"/>
    <mergeCell ref="C23:D23"/>
    <mergeCell ref="E23:F23"/>
    <mergeCell ref="G23:H23"/>
    <mergeCell ref="I25:J25"/>
    <mergeCell ref="K25:L25"/>
    <mergeCell ref="E25:F25"/>
    <mergeCell ref="G25:H25"/>
    <mergeCell ref="I20:J20"/>
    <mergeCell ref="K20:L20"/>
    <mergeCell ref="E20:F20"/>
    <mergeCell ref="G20:H20"/>
    <mergeCell ref="I23:J23"/>
    <mergeCell ref="K23:L23"/>
    <mergeCell ref="A22:B22"/>
    <mergeCell ref="C22:D22"/>
    <mergeCell ref="E22:F22"/>
    <mergeCell ref="G22:H22"/>
    <mergeCell ref="I22:J22"/>
    <mergeCell ref="K22:L22"/>
    <mergeCell ref="I18:J18"/>
    <mergeCell ref="K18:L18"/>
    <mergeCell ref="A17:B17"/>
    <mergeCell ref="C17:D17"/>
    <mergeCell ref="E17:F17"/>
    <mergeCell ref="G17:H17"/>
    <mergeCell ref="I17:J17"/>
    <mergeCell ref="K17:L17"/>
    <mergeCell ref="M22:N22"/>
    <mergeCell ref="A20:B20"/>
    <mergeCell ref="C20:D20"/>
    <mergeCell ref="M18:N18"/>
    <mergeCell ref="A19:B19"/>
    <mergeCell ref="C19:D19"/>
    <mergeCell ref="E19:F19"/>
    <mergeCell ref="G19:H19"/>
    <mergeCell ref="I19:J19"/>
    <mergeCell ref="K19:L19"/>
    <mergeCell ref="M19:N19"/>
    <mergeCell ref="M20:N20"/>
    <mergeCell ref="A18:B18"/>
    <mergeCell ref="C18:D18"/>
    <mergeCell ref="E18:F18"/>
    <mergeCell ref="G18:H1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G16:H16"/>
    <mergeCell ref="I11:J11"/>
    <mergeCell ref="K11:L11"/>
    <mergeCell ref="E11:F11"/>
    <mergeCell ref="G11:H11"/>
    <mergeCell ref="I13:J13"/>
    <mergeCell ref="K13:L13"/>
    <mergeCell ref="A12:B12"/>
    <mergeCell ref="C12:D12"/>
    <mergeCell ref="E12:F12"/>
    <mergeCell ref="G12:H12"/>
    <mergeCell ref="I12:J12"/>
    <mergeCell ref="K12:L12"/>
    <mergeCell ref="I8:J8"/>
    <mergeCell ref="K8:L8"/>
    <mergeCell ref="A5:B5"/>
    <mergeCell ref="C5:D5"/>
    <mergeCell ref="E5:F5"/>
    <mergeCell ref="G5:H5"/>
    <mergeCell ref="I5:J5"/>
    <mergeCell ref="K5:L5"/>
    <mergeCell ref="M12:N12"/>
    <mergeCell ref="A11:B11"/>
    <mergeCell ref="C11:D11"/>
    <mergeCell ref="M8:N8"/>
    <mergeCell ref="A10:B10"/>
    <mergeCell ref="C10:D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K38" sqref="K38:N38"/>
    </sheetView>
  </sheetViews>
  <sheetFormatPr baseColWidth="10" defaultColWidth="9.140625" defaultRowHeight="12.75" x14ac:dyDescent="0.2"/>
  <cols>
    <col min="1" max="1" width="4.140625" customWidth="1"/>
    <col min="2" max="2" width="13.7109375" customWidth="1"/>
    <col min="3" max="3" width="4.140625" customWidth="1"/>
    <col min="4" max="4" width="13.7109375" customWidth="1"/>
    <col min="5" max="5" width="4.140625" customWidth="1"/>
    <col min="6" max="6" width="13.7109375" customWidth="1"/>
    <col min="7" max="7" width="4.140625" customWidth="1"/>
    <col min="8" max="8" width="13.7109375" customWidth="1"/>
    <col min="9" max="9" width="4.140625" customWidth="1"/>
    <col min="10" max="10" width="13.7109375" customWidth="1"/>
    <col min="11" max="11" width="4.140625" customWidth="1"/>
    <col min="12" max="12" width="13.7109375" customWidth="1"/>
    <col min="13" max="13" width="4.140625" customWidth="1"/>
    <col min="14" max="14" width="13.7109375" customWidth="1"/>
  </cols>
  <sheetData>
    <row r="1" spans="1:14" s="11" customFormat="1" ht="50.1" customHeight="1" x14ac:dyDescent="0.2">
      <c r="A1" s="100" t="str">
        <f>IF(Calendario!$Q$4="","",Calendario!$Q$4)</f>
        <v xml:space="preserve">COLEGIO DOMUS-MATER  </v>
      </c>
      <c r="B1" s="100"/>
      <c r="C1" s="100"/>
      <c r="D1" s="100"/>
      <c r="E1" s="100"/>
      <c r="F1" s="100"/>
      <c r="G1" s="100"/>
      <c r="H1" s="99">
        <f>Calendario!I9</f>
        <v>43497</v>
      </c>
      <c r="I1" s="99"/>
      <c r="J1" s="99"/>
      <c r="K1" s="99"/>
      <c r="L1" s="99"/>
      <c r="M1" s="99"/>
      <c r="N1" s="99"/>
    </row>
    <row r="2" spans="1:14" s="11" customFormat="1" ht="15.75" x14ac:dyDescent="0.2">
      <c r="A2" s="90" t="str">
        <f>ENERO!A2:B2</f>
        <v>domingo</v>
      </c>
      <c r="B2" s="88"/>
      <c r="C2" s="88" t="str">
        <f>ENERO!C2:D2</f>
        <v>lunes</v>
      </c>
      <c r="D2" s="88"/>
      <c r="E2" s="88" t="str">
        <f>ENERO!E2:F2</f>
        <v>martes</v>
      </c>
      <c r="F2" s="88"/>
      <c r="G2" s="88" t="str">
        <f>ENERO!G2:H2</f>
        <v>miércoles</v>
      </c>
      <c r="H2" s="88"/>
      <c r="I2" s="88" t="str">
        <f>ENERO!I2:J2</f>
        <v>jueves</v>
      </c>
      <c r="J2" s="88"/>
      <c r="K2" s="88" t="str">
        <f>ENERO!K2:L2</f>
        <v>viernes</v>
      </c>
      <c r="L2" s="88"/>
      <c r="M2" s="88" t="str">
        <f>ENERO!M2:N2</f>
        <v>sábado</v>
      </c>
      <c r="N2" s="89"/>
    </row>
    <row r="3" spans="1:14" s="11" customFormat="1" ht="18" x14ac:dyDescent="0.2">
      <c r="A3" s="23" t="str">
        <f>Calendario!I11</f>
        <v/>
      </c>
      <c r="B3" s="24"/>
      <c r="C3" s="23" t="str">
        <f>Calendario!J11</f>
        <v/>
      </c>
      <c r="D3" s="24"/>
      <c r="E3" s="23" t="str">
        <f>Calendario!K11</f>
        <v/>
      </c>
      <c r="F3" s="24"/>
      <c r="G3" s="23" t="str">
        <f>Calendario!L11</f>
        <v/>
      </c>
      <c r="H3" s="24"/>
      <c r="I3" s="23" t="str">
        <f>Calendario!M11</f>
        <v/>
      </c>
      <c r="J3" s="24"/>
      <c r="K3" s="23">
        <f>Calendario!N11</f>
        <v>43497</v>
      </c>
      <c r="L3" s="24"/>
      <c r="M3" s="23">
        <f>Calendario!O11</f>
        <v>43498</v>
      </c>
      <c r="N3" s="24"/>
    </row>
    <row r="4" spans="1:14" s="11" customFormat="1" x14ac:dyDescent="0.2">
      <c r="A4" s="91"/>
      <c r="B4" s="92"/>
      <c r="C4" s="91"/>
      <c r="D4" s="92"/>
      <c r="E4" s="91"/>
      <c r="F4" s="92"/>
      <c r="G4" s="91"/>
      <c r="H4" s="92"/>
      <c r="I4" s="91"/>
      <c r="J4" s="92"/>
      <c r="K4" s="91"/>
      <c r="L4" s="92"/>
      <c r="M4" s="91"/>
      <c r="N4" s="92"/>
    </row>
    <row r="5" spans="1:14" s="11" customFormat="1" x14ac:dyDescent="0.2">
      <c r="A5" s="91"/>
      <c r="B5" s="92"/>
      <c r="C5" s="91"/>
      <c r="D5" s="92"/>
      <c r="E5" s="91"/>
      <c r="F5" s="92"/>
      <c r="G5" s="91"/>
      <c r="H5" s="92"/>
      <c r="I5" s="91"/>
      <c r="J5" s="92"/>
      <c r="K5" s="91"/>
      <c r="L5" s="92"/>
      <c r="M5" s="91"/>
      <c r="N5" s="92"/>
    </row>
    <row r="6" spans="1:14" s="11" customFormat="1" x14ac:dyDescent="0.2">
      <c r="A6" s="91"/>
      <c r="B6" s="92"/>
      <c r="C6" s="91"/>
      <c r="D6" s="92"/>
      <c r="E6" s="91"/>
      <c r="F6" s="92"/>
      <c r="G6" s="91"/>
      <c r="H6" s="92"/>
      <c r="I6" s="91"/>
      <c r="J6" s="92"/>
      <c r="K6" s="91"/>
      <c r="L6" s="92"/>
      <c r="M6" s="91"/>
      <c r="N6" s="92"/>
    </row>
    <row r="7" spans="1:14" s="11" customFormat="1" x14ac:dyDescent="0.2">
      <c r="A7" s="91" t="s">
        <v>3</v>
      </c>
      <c r="B7" s="92"/>
      <c r="C7" s="91" t="s">
        <v>3</v>
      </c>
      <c r="D7" s="92"/>
      <c r="E7" s="91" t="s">
        <v>3</v>
      </c>
      <c r="F7" s="92"/>
      <c r="G7" s="91" t="s">
        <v>3</v>
      </c>
      <c r="H7" s="92"/>
      <c r="I7" s="91" t="s">
        <v>3</v>
      </c>
      <c r="J7" s="92"/>
      <c r="K7" s="91" t="s">
        <v>3</v>
      </c>
      <c r="L7" s="92"/>
      <c r="M7" s="91" t="s">
        <v>3</v>
      </c>
      <c r="N7" s="92"/>
    </row>
    <row r="8" spans="1:14" s="12" customFormat="1" x14ac:dyDescent="0.2">
      <c r="A8" s="105" t="s">
        <v>3</v>
      </c>
      <c r="B8" s="106"/>
      <c r="C8" s="93" t="s">
        <v>3</v>
      </c>
      <c r="D8" s="94"/>
      <c r="E8" s="93" t="s">
        <v>3</v>
      </c>
      <c r="F8" s="94"/>
      <c r="G8" s="93" t="s">
        <v>3</v>
      </c>
      <c r="H8" s="94"/>
      <c r="I8" s="93" t="s">
        <v>3</v>
      </c>
      <c r="J8" s="94"/>
      <c r="K8" s="93" t="s">
        <v>3</v>
      </c>
      <c r="L8" s="94"/>
      <c r="M8" s="93" t="s">
        <v>3</v>
      </c>
      <c r="N8" s="94"/>
    </row>
    <row r="9" spans="1:14" s="11" customFormat="1" ht="18" x14ac:dyDescent="0.2">
      <c r="A9" s="39">
        <f>Calendario!I12</f>
        <v>43499</v>
      </c>
      <c r="B9" s="40"/>
      <c r="C9" s="23">
        <f>Calendario!J12</f>
        <v>43500</v>
      </c>
      <c r="D9" s="24"/>
      <c r="E9" s="23">
        <f>Calendario!K12</f>
        <v>43501</v>
      </c>
      <c r="F9" s="24"/>
      <c r="G9" s="23">
        <f>Calendario!L12</f>
        <v>43502</v>
      </c>
      <c r="H9" s="24"/>
      <c r="I9" s="23">
        <f>Calendario!M12</f>
        <v>43503</v>
      </c>
      <c r="J9" s="24"/>
      <c r="K9" s="23">
        <f>Calendario!N12</f>
        <v>43504</v>
      </c>
      <c r="L9" s="24"/>
      <c r="M9" s="23">
        <f>Calendario!O12</f>
        <v>43505</v>
      </c>
      <c r="N9" s="24"/>
    </row>
    <row r="10" spans="1:14" s="11" customFormat="1" x14ac:dyDescent="0.2">
      <c r="A10" s="103"/>
      <c r="B10" s="104"/>
      <c r="C10" s="91"/>
      <c r="D10" s="92"/>
      <c r="E10" s="91"/>
      <c r="F10" s="92"/>
      <c r="G10" s="91"/>
      <c r="H10" s="92"/>
      <c r="I10" s="91"/>
      <c r="J10" s="92"/>
      <c r="K10" s="91"/>
      <c r="L10" s="92"/>
      <c r="M10" s="91"/>
      <c r="N10" s="92"/>
    </row>
    <row r="11" spans="1:14" s="11" customFormat="1" x14ac:dyDescent="0.2">
      <c r="A11" s="103"/>
      <c r="B11" s="104"/>
      <c r="C11" s="91"/>
      <c r="D11" s="92"/>
      <c r="E11" s="91"/>
      <c r="F11" s="92"/>
      <c r="G11" s="91"/>
      <c r="H11" s="92"/>
      <c r="I11" s="91"/>
      <c r="J11" s="92"/>
      <c r="K11" s="91"/>
      <c r="L11" s="92"/>
      <c r="M11" s="91"/>
      <c r="N11" s="92"/>
    </row>
    <row r="12" spans="1:14" s="11" customFormat="1" x14ac:dyDescent="0.2">
      <c r="A12" s="103"/>
      <c r="B12" s="104"/>
      <c r="C12" s="91"/>
      <c r="D12" s="92"/>
      <c r="E12" s="91"/>
      <c r="F12" s="92"/>
      <c r="G12" s="91"/>
      <c r="H12" s="92"/>
      <c r="I12" s="91"/>
      <c r="J12" s="92"/>
      <c r="K12" s="91"/>
      <c r="L12" s="92"/>
      <c r="M12" s="91"/>
      <c r="N12" s="92"/>
    </row>
    <row r="13" spans="1:14" s="11" customFormat="1" x14ac:dyDescent="0.2">
      <c r="A13" s="103" t="s">
        <v>3</v>
      </c>
      <c r="B13" s="104"/>
      <c r="C13" s="91" t="s">
        <v>3</v>
      </c>
      <c r="D13" s="92"/>
      <c r="E13" s="91" t="s">
        <v>3</v>
      </c>
      <c r="F13" s="92"/>
      <c r="G13" s="91" t="s">
        <v>3</v>
      </c>
      <c r="H13" s="92"/>
      <c r="I13" s="91" t="s">
        <v>3</v>
      </c>
      <c r="J13" s="92"/>
      <c r="K13" s="91" t="s">
        <v>3</v>
      </c>
      <c r="L13" s="92"/>
      <c r="M13" s="91" t="s">
        <v>3</v>
      </c>
      <c r="N13" s="92"/>
    </row>
    <row r="14" spans="1:14" s="12" customFormat="1" x14ac:dyDescent="0.2">
      <c r="A14" s="105" t="s">
        <v>3</v>
      </c>
      <c r="B14" s="106"/>
      <c r="C14" s="93" t="s">
        <v>3</v>
      </c>
      <c r="D14" s="94"/>
      <c r="E14" s="93" t="s">
        <v>3</v>
      </c>
      <c r="F14" s="94"/>
      <c r="G14" s="93" t="s">
        <v>3</v>
      </c>
      <c r="H14" s="94"/>
      <c r="I14" s="93" t="s">
        <v>3</v>
      </c>
      <c r="J14" s="94"/>
      <c r="K14" s="93" t="s">
        <v>3</v>
      </c>
      <c r="L14" s="94"/>
      <c r="M14" s="93" t="s">
        <v>3</v>
      </c>
      <c r="N14" s="94"/>
    </row>
    <row r="15" spans="1:14" s="11" customFormat="1" ht="18" x14ac:dyDescent="0.2">
      <c r="A15" s="39">
        <f>Calendario!I13</f>
        <v>43506</v>
      </c>
      <c r="B15" s="40"/>
      <c r="C15" s="23">
        <f>Calendario!J13</f>
        <v>43507</v>
      </c>
      <c r="D15" s="24"/>
      <c r="E15" s="23">
        <f>Calendario!K13</f>
        <v>43508</v>
      </c>
      <c r="F15" s="24"/>
      <c r="G15" s="23">
        <f>Calendario!L13</f>
        <v>43509</v>
      </c>
      <c r="H15" s="24"/>
      <c r="I15" s="23">
        <f>Calendario!M13</f>
        <v>43510</v>
      </c>
      <c r="J15" s="24"/>
      <c r="K15" s="23">
        <f>Calendario!N13</f>
        <v>43511</v>
      </c>
      <c r="L15" s="24"/>
      <c r="M15" s="23">
        <f>Calendario!O13</f>
        <v>43512</v>
      </c>
      <c r="N15" s="24"/>
    </row>
    <row r="16" spans="1:14" s="11" customFormat="1" x14ac:dyDescent="0.2">
      <c r="A16" s="103"/>
      <c r="B16" s="104"/>
      <c r="C16" s="91"/>
      <c r="D16" s="92"/>
      <c r="E16" s="91"/>
      <c r="F16" s="92"/>
      <c r="G16" s="91"/>
      <c r="H16" s="92"/>
      <c r="I16" s="91"/>
      <c r="J16" s="92"/>
      <c r="K16" s="91"/>
      <c r="L16" s="92"/>
      <c r="M16" s="91"/>
      <c r="N16" s="92"/>
    </row>
    <row r="17" spans="1:14" s="11" customFormat="1" x14ac:dyDescent="0.2">
      <c r="A17" s="103"/>
      <c r="B17" s="104"/>
      <c r="C17" s="91"/>
      <c r="D17" s="92"/>
      <c r="E17" s="91"/>
      <c r="F17" s="92"/>
      <c r="G17" s="91"/>
      <c r="H17" s="92"/>
      <c r="I17" s="91"/>
      <c r="J17" s="92"/>
      <c r="K17" s="91"/>
      <c r="L17" s="92"/>
      <c r="M17" s="91"/>
      <c r="N17" s="92"/>
    </row>
    <row r="18" spans="1:14" s="11" customFormat="1" x14ac:dyDescent="0.2">
      <c r="A18" s="103"/>
      <c r="B18" s="104"/>
      <c r="C18" s="91"/>
      <c r="D18" s="92"/>
      <c r="E18" s="91"/>
      <c r="F18" s="92"/>
      <c r="G18" s="91"/>
      <c r="H18" s="92"/>
      <c r="I18" s="91"/>
      <c r="J18" s="92"/>
      <c r="K18" s="91"/>
      <c r="L18" s="92"/>
      <c r="M18" s="91"/>
      <c r="N18" s="92"/>
    </row>
    <row r="19" spans="1:14" s="11" customFormat="1" x14ac:dyDescent="0.2">
      <c r="A19" s="103" t="s">
        <v>3</v>
      </c>
      <c r="B19" s="104"/>
      <c r="C19" s="91" t="s">
        <v>3</v>
      </c>
      <c r="D19" s="92"/>
      <c r="E19" s="91" t="s">
        <v>3</v>
      </c>
      <c r="F19" s="92"/>
      <c r="G19" s="91" t="s">
        <v>3</v>
      </c>
      <c r="H19" s="92"/>
      <c r="I19" s="91" t="s">
        <v>3</v>
      </c>
      <c r="J19" s="92"/>
      <c r="K19" s="91" t="s">
        <v>3</v>
      </c>
      <c r="L19" s="92"/>
      <c r="M19" s="91" t="s">
        <v>3</v>
      </c>
      <c r="N19" s="92"/>
    </row>
    <row r="20" spans="1:14" s="12" customFormat="1" x14ac:dyDescent="0.2">
      <c r="A20" s="105" t="s">
        <v>3</v>
      </c>
      <c r="B20" s="106"/>
      <c r="C20" s="93" t="s">
        <v>3</v>
      </c>
      <c r="D20" s="94"/>
      <c r="E20" s="93" t="s">
        <v>3</v>
      </c>
      <c r="F20" s="94"/>
      <c r="G20" s="93" t="s">
        <v>3</v>
      </c>
      <c r="H20" s="94"/>
      <c r="I20" s="93" t="s">
        <v>3</v>
      </c>
      <c r="J20" s="94"/>
      <c r="K20" s="93" t="s">
        <v>3</v>
      </c>
      <c r="L20" s="94"/>
      <c r="M20" s="93" t="s">
        <v>3</v>
      </c>
      <c r="N20" s="94"/>
    </row>
    <row r="21" spans="1:14" s="11" customFormat="1" ht="18" x14ac:dyDescent="0.2">
      <c r="A21" s="39">
        <f>Calendario!I14</f>
        <v>43513</v>
      </c>
      <c r="B21" s="40"/>
      <c r="C21" s="23">
        <f>Calendario!J14</f>
        <v>43514</v>
      </c>
      <c r="D21" s="24"/>
      <c r="E21" s="23">
        <f>Calendario!K14</f>
        <v>43515</v>
      </c>
      <c r="F21" s="24"/>
      <c r="G21" s="23">
        <f>Calendario!L14</f>
        <v>43516</v>
      </c>
      <c r="H21" s="24"/>
      <c r="I21" s="23">
        <f>Calendario!M14</f>
        <v>43517</v>
      </c>
      <c r="J21" s="24"/>
      <c r="K21" s="23">
        <f>Calendario!N14</f>
        <v>43518</v>
      </c>
      <c r="L21" s="24"/>
      <c r="M21" s="23">
        <f>Calendario!O14</f>
        <v>43519</v>
      </c>
      <c r="N21" s="24"/>
    </row>
    <row r="22" spans="1:14" s="11" customFormat="1" x14ac:dyDescent="0.2">
      <c r="A22" s="103"/>
      <c r="B22" s="104"/>
      <c r="C22" s="91"/>
      <c r="D22" s="92"/>
      <c r="E22" s="91"/>
      <c r="F22" s="92"/>
      <c r="G22" s="91"/>
      <c r="H22" s="92"/>
      <c r="I22" s="91"/>
      <c r="J22" s="92"/>
      <c r="K22" s="91"/>
      <c r="L22" s="92"/>
      <c r="M22" s="91"/>
      <c r="N22" s="92"/>
    </row>
    <row r="23" spans="1:14" s="11" customFormat="1" x14ac:dyDescent="0.2">
      <c r="A23" s="103"/>
      <c r="B23" s="104"/>
      <c r="C23" s="91"/>
      <c r="D23" s="92"/>
      <c r="E23" s="91"/>
      <c r="F23" s="92"/>
      <c r="G23" s="91"/>
      <c r="H23" s="92"/>
      <c r="I23" s="91"/>
      <c r="J23" s="92"/>
      <c r="K23" s="91"/>
      <c r="L23" s="92"/>
      <c r="M23" s="91"/>
      <c r="N23" s="92"/>
    </row>
    <row r="24" spans="1:14" s="11" customFormat="1" x14ac:dyDescent="0.2">
      <c r="A24" s="103"/>
      <c r="B24" s="104"/>
      <c r="C24" s="91"/>
      <c r="D24" s="92"/>
      <c r="E24" s="91"/>
      <c r="F24" s="92"/>
      <c r="G24" s="91"/>
      <c r="H24" s="92"/>
      <c r="I24" s="91"/>
      <c r="J24" s="92"/>
      <c r="K24" s="91"/>
      <c r="L24" s="92"/>
      <c r="M24" s="91"/>
      <c r="N24" s="92"/>
    </row>
    <row r="25" spans="1:14" s="11" customFormat="1" x14ac:dyDescent="0.2">
      <c r="A25" s="103" t="s">
        <v>3</v>
      </c>
      <c r="B25" s="104"/>
      <c r="C25" s="91" t="s">
        <v>3</v>
      </c>
      <c r="D25" s="92"/>
      <c r="E25" s="91" t="s">
        <v>3</v>
      </c>
      <c r="F25" s="92"/>
      <c r="G25" s="91" t="s">
        <v>3</v>
      </c>
      <c r="H25" s="92"/>
      <c r="I25" s="91" t="s">
        <v>3</v>
      </c>
      <c r="J25" s="92"/>
      <c r="K25" s="91" t="s">
        <v>3</v>
      </c>
      <c r="L25" s="92"/>
      <c r="M25" s="91" t="s">
        <v>3</v>
      </c>
      <c r="N25" s="92"/>
    </row>
    <row r="26" spans="1:14" s="12" customFormat="1" x14ac:dyDescent="0.2">
      <c r="A26" s="105" t="s">
        <v>3</v>
      </c>
      <c r="B26" s="106"/>
      <c r="C26" s="93" t="s">
        <v>3</v>
      </c>
      <c r="D26" s="94"/>
      <c r="E26" s="93" t="s">
        <v>3</v>
      </c>
      <c r="F26" s="94"/>
      <c r="G26" s="93" t="s">
        <v>3</v>
      </c>
      <c r="H26" s="94"/>
      <c r="I26" s="93" t="s">
        <v>3</v>
      </c>
      <c r="J26" s="94"/>
      <c r="K26" s="93" t="s">
        <v>3</v>
      </c>
      <c r="L26" s="94"/>
      <c r="M26" s="93" t="s">
        <v>3</v>
      </c>
      <c r="N26" s="94"/>
    </row>
    <row r="27" spans="1:14" s="11" customFormat="1" ht="18" x14ac:dyDescent="0.2">
      <c r="A27" s="39">
        <f>Calendario!I15</f>
        <v>43520</v>
      </c>
      <c r="B27" s="40"/>
      <c r="C27" s="23">
        <f>Calendario!J15</f>
        <v>43521</v>
      </c>
      <c r="D27" s="24"/>
      <c r="E27" s="23">
        <f>Calendario!K15</f>
        <v>43522</v>
      </c>
      <c r="F27" s="24"/>
      <c r="G27" s="23">
        <f>Calendario!L15</f>
        <v>43523</v>
      </c>
      <c r="H27" s="24"/>
      <c r="I27" s="23">
        <f>Calendario!M15</f>
        <v>43524</v>
      </c>
      <c r="J27" s="24"/>
      <c r="K27" s="23" t="str">
        <f>Calendario!N15</f>
        <v/>
      </c>
      <c r="L27" s="24"/>
      <c r="M27" s="23" t="str">
        <f>Calendario!O15</f>
        <v/>
      </c>
      <c r="N27" s="24"/>
    </row>
    <row r="28" spans="1:14" s="11" customFormat="1" x14ac:dyDescent="0.2">
      <c r="A28" s="103"/>
      <c r="B28" s="104"/>
      <c r="C28" s="91"/>
      <c r="D28" s="92"/>
      <c r="E28" s="91"/>
      <c r="F28" s="92"/>
      <c r="G28" s="91"/>
      <c r="H28" s="92"/>
      <c r="I28" s="91"/>
      <c r="J28" s="92"/>
      <c r="K28" s="91"/>
      <c r="L28" s="92"/>
      <c r="M28" s="91"/>
      <c r="N28" s="92"/>
    </row>
    <row r="29" spans="1:14" s="11" customFormat="1" x14ac:dyDescent="0.2">
      <c r="A29" s="103"/>
      <c r="B29" s="104"/>
      <c r="C29" s="91"/>
      <c r="D29" s="92"/>
      <c r="E29" s="91"/>
      <c r="F29" s="92"/>
      <c r="G29" s="91"/>
      <c r="H29" s="92"/>
      <c r="I29" s="91"/>
      <c r="J29" s="92"/>
      <c r="K29" s="91"/>
      <c r="L29" s="92"/>
      <c r="M29" s="91"/>
      <c r="N29" s="92"/>
    </row>
    <row r="30" spans="1:14" s="11" customFormat="1" x14ac:dyDescent="0.2">
      <c r="A30" s="103"/>
      <c r="B30" s="104"/>
      <c r="C30" s="91"/>
      <c r="D30" s="92"/>
      <c r="E30" s="91"/>
      <c r="F30" s="92"/>
      <c r="G30" s="91"/>
      <c r="H30" s="92"/>
      <c r="I30" s="91"/>
      <c r="J30" s="92"/>
      <c r="K30" s="91"/>
      <c r="L30" s="92"/>
      <c r="M30" s="91"/>
      <c r="N30" s="92"/>
    </row>
    <row r="31" spans="1:14" s="11" customFormat="1" x14ac:dyDescent="0.2">
      <c r="A31" s="103" t="s">
        <v>3</v>
      </c>
      <c r="B31" s="104"/>
      <c r="C31" s="91" t="s">
        <v>3</v>
      </c>
      <c r="D31" s="92"/>
      <c r="E31" s="91" t="s">
        <v>3</v>
      </c>
      <c r="F31" s="92"/>
      <c r="G31" s="91" t="s">
        <v>3</v>
      </c>
      <c r="H31" s="92"/>
      <c r="I31" s="91" t="s">
        <v>3</v>
      </c>
      <c r="J31" s="92"/>
      <c r="K31" s="91" t="s">
        <v>3</v>
      </c>
      <c r="L31" s="92"/>
      <c r="M31" s="91" t="s">
        <v>3</v>
      </c>
      <c r="N31" s="92"/>
    </row>
    <row r="32" spans="1:14" s="12" customFormat="1" x14ac:dyDescent="0.2">
      <c r="A32" s="93" t="s">
        <v>3</v>
      </c>
      <c r="B32" s="94"/>
      <c r="C32" s="93" t="s">
        <v>3</v>
      </c>
      <c r="D32" s="94"/>
      <c r="E32" s="93" t="s">
        <v>3</v>
      </c>
      <c r="F32" s="94"/>
      <c r="G32" s="93" t="s">
        <v>3</v>
      </c>
      <c r="H32" s="94"/>
      <c r="I32" s="93" t="s">
        <v>3</v>
      </c>
      <c r="J32" s="94"/>
      <c r="K32" s="93" t="s">
        <v>3</v>
      </c>
      <c r="L32" s="94"/>
      <c r="M32" s="93" t="s">
        <v>3</v>
      </c>
      <c r="N32" s="94"/>
    </row>
    <row r="33" spans="1:14" ht="18" x14ac:dyDescent="0.2">
      <c r="A33" s="23" t="str">
        <f>Calendario!I16</f>
        <v/>
      </c>
      <c r="B33" s="24"/>
      <c r="C33" s="23" t="str">
        <f>Calendario!J16</f>
        <v/>
      </c>
      <c r="D33" s="24"/>
      <c r="E33" s="34"/>
      <c r="F33" s="6"/>
      <c r="G33" s="19"/>
      <c r="H33" s="26"/>
      <c r="I33" s="25" t="s">
        <v>13</v>
      </c>
      <c r="J33" s="19"/>
      <c r="K33" s="19"/>
      <c r="L33" s="19"/>
      <c r="M33" s="19"/>
      <c r="N33" s="26"/>
    </row>
    <row r="34" spans="1:14" x14ac:dyDescent="0.2">
      <c r="A34" s="91"/>
      <c r="B34" s="92"/>
      <c r="C34" s="91"/>
      <c r="D34" s="92"/>
      <c r="E34" s="35"/>
      <c r="F34" s="13"/>
      <c r="G34" s="13"/>
      <c r="H34" s="17"/>
      <c r="I34" s="16"/>
      <c r="J34" s="13"/>
      <c r="K34" s="13"/>
      <c r="L34" s="13"/>
      <c r="M34" s="13"/>
      <c r="N34" s="17"/>
    </row>
    <row r="35" spans="1:14" x14ac:dyDescent="0.2">
      <c r="A35" s="91"/>
      <c r="B35" s="92"/>
      <c r="C35" s="91"/>
      <c r="D35" s="92"/>
      <c r="E35" s="35"/>
      <c r="F35" s="13"/>
      <c r="G35" s="13"/>
      <c r="H35" s="17"/>
      <c r="I35" s="16"/>
      <c r="J35" s="13"/>
      <c r="K35" s="13"/>
      <c r="L35" s="13"/>
      <c r="M35" s="13"/>
      <c r="N35" s="17"/>
    </row>
    <row r="36" spans="1:14" x14ac:dyDescent="0.2">
      <c r="A36" s="91"/>
      <c r="B36" s="92"/>
      <c r="C36" s="91"/>
      <c r="D36" s="92"/>
      <c r="E36" s="35"/>
      <c r="F36" s="13"/>
      <c r="G36" s="13"/>
      <c r="H36" s="17"/>
      <c r="I36" s="16"/>
      <c r="J36" s="13"/>
      <c r="K36" s="13"/>
      <c r="L36" s="13"/>
      <c r="M36" s="13"/>
      <c r="N36" s="17"/>
    </row>
    <row r="37" spans="1:14" x14ac:dyDescent="0.2">
      <c r="A37" s="91" t="s">
        <v>3</v>
      </c>
      <c r="B37" s="92"/>
      <c r="C37" s="91" t="s">
        <v>3</v>
      </c>
      <c r="D37" s="92"/>
      <c r="E37" s="35"/>
      <c r="F37" s="13"/>
      <c r="G37" s="13"/>
      <c r="H37" s="17"/>
      <c r="I37" s="16"/>
      <c r="J37" s="13"/>
      <c r="K37" s="13"/>
      <c r="L37" s="13"/>
      <c r="M37" s="97"/>
      <c r="N37" s="98"/>
    </row>
    <row r="38" spans="1:14" x14ac:dyDescent="0.2">
      <c r="A38" s="93" t="s">
        <v>3</v>
      </c>
      <c r="B38" s="94"/>
      <c r="C38" s="101" t="s">
        <v>0</v>
      </c>
      <c r="D38" s="102"/>
      <c r="E38" s="36" t="s">
        <v>1</v>
      </c>
      <c r="F38" s="18"/>
      <c r="G38" s="18"/>
      <c r="H38" s="37" t="s">
        <v>0</v>
      </c>
      <c r="I38" s="20"/>
      <c r="J38" s="18"/>
      <c r="K38" s="95"/>
      <c r="L38" s="95"/>
      <c r="M38" s="95"/>
      <c r="N38" s="96"/>
    </row>
  </sheetData>
  <mergeCells count="196">
    <mergeCell ref="M37:N37"/>
    <mergeCell ref="K38:N38"/>
    <mergeCell ref="I2:J2"/>
    <mergeCell ref="K2:L2"/>
    <mergeCell ref="M2:N2"/>
    <mergeCell ref="I4:J4"/>
    <mergeCell ref="K4:L4"/>
    <mergeCell ref="M4:N4"/>
    <mergeCell ref="I5:J5"/>
    <mergeCell ref="K5:L5"/>
    <mergeCell ref="M5:N5"/>
    <mergeCell ref="M7:N7"/>
    <mergeCell ref="M10:N10"/>
    <mergeCell ref="M12:N12"/>
    <mergeCell ref="M14:N14"/>
    <mergeCell ref="M17:N17"/>
    <mergeCell ref="M19:N19"/>
    <mergeCell ref="M22:N22"/>
    <mergeCell ref="M24:N24"/>
    <mergeCell ref="M26:N26"/>
    <mergeCell ref="M29:N29"/>
    <mergeCell ref="K30:L30"/>
    <mergeCell ref="M30:N30"/>
    <mergeCell ref="M32:N32"/>
    <mergeCell ref="A4:B4"/>
    <mergeCell ref="C4:D4"/>
    <mergeCell ref="E4:F4"/>
    <mergeCell ref="G4:H4"/>
    <mergeCell ref="A1:G1"/>
    <mergeCell ref="A2:B2"/>
    <mergeCell ref="C2:D2"/>
    <mergeCell ref="E2:F2"/>
    <mergeCell ref="G2:H2"/>
    <mergeCell ref="H1:N1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A34:B34"/>
    <mergeCell ref="C34:D34"/>
    <mergeCell ref="A32:B32"/>
    <mergeCell ref="C32:D32"/>
    <mergeCell ref="E32:F32"/>
    <mergeCell ref="G32:H32"/>
    <mergeCell ref="I32:J32"/>
  </mergeCells>
  <phoneticPr fontId="0" type="noConversion"/>
  <printOptions horizontalCentered="1" verticalCentered="1"/>
  <pageMargins left="0.5" right="0.5" top="0.25" bottom="0.25" header="0.25" footer="0.2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opLeftCell="A7" workbookViewId="0">
      <selection activeCell="R28" sqref="R28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43" t="str">
        <f>IF(Calendario!$Q$4="","",Calendario!$Q$4)</f>
        <v xml:space="preserve">COLEGIO DOMUS-MATER  </v>
      </c>
      <c r="B1" s="143"/>
      <c r="C1" s="143"/>
      <c r="D1" s="143"/>
      <c r="E1" s="143"/>
      <c r="F1" s="143"/>
      <c r="G1" s="143"/>
      <c r="H1" s="142">
        <f>Calendario!I36</f>
        <v>43770</v>
      </c>
      <c r="I1" s="142"/>
      <c r="J1" s="142"/>
      <c r="K1" s="142"/>
      <c r="L1" s="142"/>
      <c r="M1" s="142"/>
      <c r="N1" s="142"/>
    </row>
    <row r="2" spans="1:14" s="41" customFormat="1" ht="15.75" x14ac:dyDescent="0.2">
      <c r="A2" s="109" t="str">
        <f>ENERO!A2:B2</f>
        <v>domingo</v>
      </c>
      <c r="B2" s="107"/>
      <c r="C2" s="107" t="str">
        <f>ENERO!C2:D2</f>
        <v>lunes</v>
      </c>
      <c r="D2" s="107"/>
      <c r="E2" s="107" t="str">
        <f>ENERO!E2:F2</f>
        <v>martes</v>
      </c>
      <c r="F2" s="107"/>
      <c r="G2" s="107" t="str">
        <f>ENERO!G2:H2</f>
        <v>miércoles</v>
      </c>
      <c r="H2" s="107"/>
      <c r="I2" s="107" t="str">
        <f>ENERO!I2:J2</f>
        <v>jueves</v>
      </c>
      <c r="J2" s="107"/>
      <c r="K2" s="107" t="str">
        <f>ENERO!K2:L2</f>
        <v>viernes</v>
      </c>
      <c r="L2" s="107"/>
      <c r="M2" s="107" t="str">
        <f>ENERO!M2:N2</f>
        <v>sábado</v>
      </c>
      <c r="N2" s="108"/>
    </row>
    <row r="3" spans="1:14" s="41" customFormat="1" ht="18" x14ac:dyDescent="0.2">
      <c r="A3" s="42" t="str">
        <f>Calendario!I38</f>
        <v/>
      </c>
      <c r="B3" s="43"/>
      <c r="C3" s="42" t="str">
        <f>Calendario!J38</f>
        <v/>
      </c>
      <c r="D3" s="43"/>
      <c r="E3" s="45"/>
      <c r="F3" s="43"/>
      <c r="G3" s="42"/>
      <c r="H3" s="43"/>
      <c r="I3" s="42" t="str">
        <f>Calendario!M38</f>
        <v/>
      </c>
      <c r="J3" s="43"/>
      <c r="K3" s="42">
        <f>Calendario!N38</f>
        <v>43770</v>
      </c>
      <c r="L3" s="43"/>
      <c r="M3" s="42">
        <f>Calendario!O38</f>
        <v>43771</v>
      </c>
      <c r="N3" s="43"/>
    </row>
    <row r="4" spans="1:14" s="41" customFormat="1" x14ac:dyDescent="0.2">
      <c r="A4" s="110"/>
      <c r="B4" s="111"/>
      <c r="C4" s="110"/>
      <c r="D4" s="111"/>
      <c r="E4" s="110"/>
      <c r="F4" s="111"/>
      <c r="G4" s="110"/>
      <c r="H4" s="111"/>
      <c r="I4" s="110"/>
      <c r="J4" s="111"/>
      <c r="K4" s="110"/>
      <c r="L4" s="111"/>
      <c r="M4" s="110"/>
      <c r="N4" s="111"/>
    </row>
    <row r="5" spans="1:14" s="41" customFormat="1" x14ac:dyDescent="0.2">
      <c r="A5" s="110"/>
      <c r="B5" s="111"/>
      <c r="C5" s="110"/>
      <c r="D5" s="111"/>
      <c r="E5" s="112"/>
      <c r="F5" s="113"/>
      <c r="G5" s="116"/>
      <c r="H5" s="117"/>
      <c r="I5" s="114"/>
      <c r="J5" s="113"/>
      <c r="K5" s="114"/>
      <c r="L5" s="113"/>
      <c r="M5" s="110"/>
      <c r="N5" s="111"/>
    </row>
    <row r="6" spans="1:14" s="41" customFormat="1" x14ac:dyDescent="0.2">
      <c r="A6" s="110"/>
      <c r="B6" s="111"/>
      <c r="C6" s="110"/>
      <c r="D6" s="111"/>
      <c r="E6" s="112"/>
      <c r="F6" s="113"/>
      <c r="G6" s="114"/>
      <c r="H6" s="111"/>
      <c r="I6" s="114" t="s">
        <v>16</v>
      </c>
      <c r="J6" s="113"/>
      <c r="K6" s="114" t="s">
        <v>17</v>
      </c>
      <c r="L6" s="113"/>
      <c r="M6" s="110"/>
      <c r="N6" s="111"/>
    </row>
    <row r="7" spans="1:14" s="41" customFormat="1" x14ac:dyDescent="0.2">
      <c r="A7" s="110" t="s">
        <v>3</v>
      </c>
      <c r="B7" s="111"/>
      <c r="C7" s="110" t="s">
        <v>3</v>
      </c>
      <c r="D7" s="111"/>
      <c r="E7" s="110"/>
      <c r="F7" s="111"/>
      <c r="G7" s="112"/>
      <c r="H7" s="113"/>
      <c r="I7" s="112"/>
      <c r="J7" s="113"/>
      <c r="K7" s="114"/>
      <c r="L7" s="115"/>
      <c r="M7" s="110" t="s">
        <v>3</v>
      </c>
      <c r="N7" s="111"/>
    </row>
    <row r="8" spans="1:14" s="44" customFormat="1" x14ac:dyDescent="0.2">
      <c r="A8" s="120" t="s">
        <v>3</v>
      </c>
      <c r="B8" s="121"/>
      <c r="C8" s="120" t="s">
        <v>3</v>
      </c>
      <c r="D8" s="121"/>
      <c r="E8" s="120"/>
      <c r="F8" s="121"/>
      <c r="G8" s="120"/>
      <c r="H8" s="121"/>
      <c r="I8" s="120" t="s">
        <v>3</v>
      </c>
      <c r="J8" s="121"/>
      <c r="K8" s="122"/>
      <c r="L8" s="123"/>
      <c r="M8" s="120" t="s">
        <v>3</v>
      </c>
      <c r="N8" s="121"/>
    </row>
    <row r="9" spans="1:14" s="41" customFormat="1" ht="18" x14ac:dyDescent="0.2">
      <c r="A9" s="45">
        <f>Calendario!I39</f>
        <v>43772</v>
      </c>
      <c r="B9" s="46"/>
      <c r="C9" s="42">
        <f>Calendario!J39</f>
        <v>43773</v>
      </c>
      <c r="D9" s="43"/>
      <c r="E9" s="42">
        <f>Calendario!K39</f>
        <v>43774</v>
      </c>
      <c r="F9" s="43"/>
      <c r="G9" s="42">
        <f>Calendario!L39</f>
        <v>43775</v>
      </c>
      <c r="H9" s="43"/>
      <c r="I9" s="42">
        <f>Calendario!M39</f>
        <v>43776</v>
      </c>
      <c r="J9" s="43"/>
      <c r="K9" s="42">
        <f>Calendario!N39</f>
        <v>43777</v>
      </c>
      <c r="L9" s="43"/>
      <c r="M9" s="42">
        <f>Calendario!O39</f>
        <v>43778</v>
      </c>
      <c r="N9" s="43"/>
    </row>
    <row r="10" spans="1:14" s="41" customFormat="1" x14ac:dyDescent="0.2">
      <c r="A10" s="118"/>
      <c r="B10" s="119"/>
      <c r="C10" s="114"/>
      <c r="D10" s="115"/>
      <c r="E10" s="114"/>
      <c r="F10" s="115"/>
      <c r="G10" s="114"/>
      <c r="H10" s="115"/>
      <c r="I10" s="114"/>
      <c r="J10" s="115"/>
      <c r="K10" s="114"/>
      <c r="L10" s="115"/>
      <c r="M10" s="110"/>
      <c r="N10" s="111"/>
    </row>
    <row r="11" spans="1:14" s="41" customFormat="1" x14ac:dyDescent="0.2">
      <c r="A11" s="118"/>
      <c r="B11" s="119"/>
      <c r="D11" s="64"/>
      <c r="H11" s="64" t="s">
        <v>38</v>
      </c>
      <c r="K11" s="114"/>
      <c r="L11" s="115"/>
      <c r="M11" s="110"/>
      <c r="N11" s="111"/>
    </row>
    <row r="12" spans="1:14" s="41" customFormat="1" x14ac:dyDescent="0.2">
      <c r="A12" s="118"/>
      <c r="B12" s="119"/>
      <c r="C12" s="114"/>
      <c r="D12" s="115"/>
      <c r="E12" s="114"/>
      <c r="F12" s="111"/>
      <c r="G12" s="114"/>
      <c r="H12" s="111"/>
      <c r="I12" s="114"/>
      <c r="J12" s="115"/>
      <c r="K12" s="114"/>
      <c r="L12" s="115"/>
      <c r="M12" s="110"/>
      <c r="N12" s="111"/>
    </row>
    <row r="13" spans="1:14" s="41" customFormat="1" x14ac:dyDescent="0.2">
      <c r="A13" s="118" t="s">
        <v>3</v>
      </c>
      <c r="B13" s="119"/>
      <c r="C13" s="114"/>
      <c r="D13" s="115"/>
      <c r="E13" s="114"/>
      <c r="F13" s="115"/>
      <c r="G13" s="114"/>
      <c r="H13" s="115"/>
      <c r="I13" s="114"/>
      <c r="J13" s="115"/>
      <c r="K13" s="114"/>
      <c r="L13" s="115"/>
      <c r="M13" s="110" t="s">
        <v>3</v>
      </c>
      <c r="N13" s="111"/>
    </row>
    <row r="14" spans="1:14" s="44" customFormat="1" x14ac:dyDescent="0.2">
      <c r="A14" s="124" t="s">
        <v>3</v>
      </c>
      <c r="B14" s="125"/>
      <c r="C14" s="120" t="s">
        <v>3</v>
      </c>
      <c r="D14" s="121"/>
      <c r="E14" s="120"/>
      <c r="F14" s="121"/>
      <c r="G14" s="120" t="s">
        <v>3</v>
      </c>
      <c r="H14" s="121"/>
      <c r="I14" s="120" t="s">
        <v>3</v>
      </c>
      <c r="J14" s="121"/>
      <c r="K14" s="122"/>
      <c r="L14" s="123"/>
      <c r="M14" s="120" t="s">
        <v>3</v>
      </c>
      <c r="N14" s="121"/>
    </row>
    <row r="15" spans="1:14" s="41" customFormat="1" ht="18" x14ac:dyDescent="0.2">
      <c r="A15" s="45">
        <f>Calendario!I40</f>
        <v>43779</v>
      </c>
      <c r="B15" s="46"/>
      <c r="C15" s="42">
        <f>Calendario!J40</f>
        <v>43780</v>
      </c>
      <c r="D15" s="43"/>
      <c r="E15" s="42">
        <f>Calendario!K40</f>
        <v>43781</v>
      </c>
      <c r="F15" s="43"/>
      <c r="G15" s="42">
        <f>Calendario!L40</f>
        <v>43782</v>
      </c>
      <c r="H15" s="43"/>
      <c r="I15" s="61">
        <f>Calendario!M40</f>
        <v>43783</v>
      </c>
      <c r="J15" s="62"/>
      <c r="K15" s="42">
        <f>Calendario!N40</f>
        <v>43784</v>
      </c>
      <c r="L15" s="43"/>
      <c r="M15" s="42">
        <f>Calendario!O40</f>
        <v>43785</v>
      </c>
      <c r="N15" s="43"/>
    </row>
    <row r="16" spans="1:14" s="41" customFormat="1" x14ac:dyDescent="0.2">
      <c r="A16" s="118"/>
      <c r="B16" s="119"/>
      <c r="C16" s="110"/>
      <c r="D16" s="111"/>
      <c r="E16" s="110"/>
      <c r="F16" s="111"/>
      <c r="G16" s="114"/>
      <c r="H16" s="115"/>
      <c r="I16" s="126"/>
      <c r="J16" s="127"/>
      <c r="K16" s="110"/>
      <c r="L16" s="111"/>
      <c r="M16" s="110"/>
      <c r="N16" s="111"/>
    </row>
    <row r="17" spans="1:14" s="41" customFormat="1" x14ac:dyDescent="0.2">
      <c r="A17" s="118"/>
      <c r="B17" s="119"/>
      <c r="C17" s="114" t="s">
        <v>34</v>
      </c>
      <c r="D17" s="115"/>
      <c r="G17" s="114"/>
      <c r="H17" s="115"/>
      <c r="J17" s="64"/>
      <c r="M17" s="110"/>
      <c r="N17" s="111"/>
    </row>
    <row r="18" spans="1:14" s="41" customFormat="1" x14ac:dyDescent="0.2">
      <c r="A18" s="118"/>
      <c r="B18" s="119"/>
      <c r="I18" s="114"/>
      <c r="J18" s="111"/>
      <c r="K18" s="112"/>
      <c r="L18" s="113"/>
      <c r="M18" s="110"/>
      <c r="N18" s="111"/>
    </row>
    <row r="19" spans="1:14" s="41" customFormat="1" x14ac:dyDescent="0.2">
      <c r="A19" s="118" t="s">
        <v>3</v>
      </c>
      <c r="B19" s="119"/>
      <c r="C19" s="110"/>
      <c r="D19" s="111"/>
      <c r="E19" s="110"/>
      <c r="F19" s="111"/>
      <c r="G19" s="128" t="s">
        <v>32</v>
      </c>
      <c r="H19" s="129"/>
      <c r="I19" s="126"/>
      <c r="J19" s="127"/>
      <c r="K19" s="110" t="s">
        <v>3</v>
      </c>
      <c r="L19" s="111"/>
      <c r="M19" s="110" t="s">
        <v>3</v>
      </c>
      <c r="N19" s="111"/>
    </row>
    <row r="20" spans="1:14" s="44" customFormat="1" x14ac:dyDescent="0.2">
      <c r="A20" s="124" t="s">
        <v>3</v>
      </c>
      <c r="B20" s="125"/>
      <c r="C20" s="120"/>
      <c r="D20" s="121"/>
      <c r="E20" s="120"/>
      <c r="F20" s="121"/>
      <c r="G20" s="132" t="s">
        <v>33</v>
      </c>
      <c r="H20" s="133"/>
      <c r="I20" s="130"/>
      <c r="J20" s="131"/>
      <c r="K20" s="120" t="s">
        <v>3</v>
      </c>
      <c r="L20" s="121"/>
      <c r="M20" s="120" t="s">
        <v>3</v>
      </c>
      <c r="N20" s="121"/>
    </row>
    <row r="21" spans="1:14" s="41" customFormat="1" ht="18" x14ac:dyDescent="0.2">
      <c r="A21" s="45">
        <f>Calendario!I41</f>
        <v>43786</v>
      </c>
      <c r="B21" s="46"/>
      <c r="C21" s="42">
        <f>Calendario!J41</f>
        <v>43787</v>
      </c>
      <c r="D21" s="43"/>
      <c r="E21" s="42">
        <f>Calendario!K41</f>
        <v>43788</v>
      </c>
      <c r="F21" s="43"/>
      <c r="G21" s="42">
        <f>Calendario!L41</f>
        <v>43789</v>
      </c>
      <c r="H21" s="43"/>
      <c r="I21" s="42">
        <f>Calendario!M41</f>
        <v>43790</v>
      </c>
      <c r="J21" s="43"/>
      <c r="K21" s="42">
        <f>Calendario!N41</f>
        <v>43791</v>
      </c>
      <c r="L21" s="43"/>
      <c r="M21" s="42">
        <f>Calendario!O41</f>
        <v>43792</v>
      </c>
      <c r="N21" s="43"/>
    </row>
    <row r="22" spans="1:14" s="41" customFormat="1" x14ac:dyDescent="0.2">
      <c r="A22" s="118"/>
      <c r="B22" s="119"/>
      <c r="C22" s="114"/>
      <c r="D22" s="115"/>
      <c r="E22" s="114"/>
      <c r="F22" s="115"/>
      <c r="G22" s="114"/>
      <c r="H22" s="115"/>
      <c r="I22" s="114"/>
      <c r="J22" s="115"/>
      <c r="K22" s="114"/>
      <c r="L22" s="115"/>
      <c r="M22" s="114"/>
      <c r="N22" s="115"/>
    </row>
    <row r="23" spans="1:14" s="41" customFormat="1" x14ac:dyDescent="0.2">
      <c r="A23" s="118"/>
      <c r="B23" s="119"/>
      <c r="D23" s="65" t="s">
        <v>41</v>
      </c>
      <c r="E23" s="114" t="s">
        <v>37</v>
      </c>
      <c r="F23" s="115"/>
      <c r="G23" s="114"/>
      <c r="H23" s="115"/>
      <c r="I23" s="114" t="s">
        <v>36</v>
      </c>
      <c r="J23" s="115"/>
      <c r="K23" s="114" t="s">
        <v>40</v>
      </c>
      <c r="L23" s="115"/>
      <c r="M23" s="114"/>
      <c r="N23" s="115"/>
    </row>
    <row r="24" spans="1:14" s="41" customFormat="1" x14ac:dyDescent="0.2">
      <c r="A24" s="118"/>
      <c r="B24" s="119"/>
      <c r="D24" s="64" t="s">
        <v>42</v>
      </c>
      <c r="E24" s="114" t="s">
        <v>39</v>
      </c>
      <c r="F24" s="115"/>
      <c r="G24" s="114"/>
      <c r="H24" s="115"/>
      <c r="I24" s="114"/>
      <c r="J24" s="115"/>
      <c r="K24" s="114"/>
      <c r="L24" s="115"/>
      <c r="M24" s="114"/>
      <c r="N24" s="115"/>
    </row>
    <row r="25" spans="1:14" s="41" customFormat="1" x14ac:dyDescent="0.2">
      <c r="A25" s="118" t="s">
        <v>3</v>
      </c>
      <c r="B25" s="119"/>
      <c r="C25" s="114"/>
      <c r="D25" s="115"/>
      <c r="E25" s="114"/>
      <c r="F25" s="115"/>
      <c r="G25" s="114"/>
      <c r="H25" s="115"/>
      <c r="I25" s="114"/>
      <c r="J25" s="115"/>
      <c r="K25" s="128" t="s">
        <v>35</v>
      </c>
      <c r="L25" s="129"/>
      <c r="M25" s="114" t="s">
        <v>3</v>
      </c>
      <c r="N25" s="115"/>
    </row>
    <row r="26" spans="1:14" s="44" customFormat="1" x14ac:dyDescent="0.2">
      <c r="A26" s="124" t="s">
        <v>3</v>
      </c>
      <c r="B26" s="125"/>
      <c r="C26" s="122"/>
      <c r="D26" s="123"/>
      <c r="E26" s="122"/>
      <c r="F26" s="123"/>
      <c r="G26" s="122"/>
      <c r="H26" s="123"/>
      <c r="I26" s="122"/>
      <c r="J26" s="123"/>
      <c r="K26" s="122" t="s">
        <v>3</v>
      </c>
      <c r="L26" s="123"/>
      <c r="M26" s="122" t="s">
        <v>3</v>
      </c>
      <c r="N26" s="123"/>
    </row>
    <row r="27" spans="1:14" s="41" customFormat="1" ht="18" x14ac:dyDescent="0.2">
      <c r="A27" s="45">
        <f>Calendario!I42</f>
        <v>43793</v>
      </c>
      <c r="B27" s="46"/>
      <c r="C27" s="42">
        <f>Calendario!J42</f>
        <v>43794</v>
      </c>
      <c r="D27" s="43"/>
      <c r="E27" s="42">
        <f>Calendario!K42</f>
        <v>43795</v>
      </c>
      <c r="F27" s="43"/>
      <c r="G27" s="61">
        <f>Calendario!L42</f>
        <v>43796</v>
      </c>
      <c r="H27" s="62"/>
      <c r="I27" s="42">
        <f>Calendario!M42</f>
        <v>43797</v>
      </c>
      <c r="J27" s="43"/>
      <c r="K27" s="42">
        <f>Calendario!N42</f>
        <v>43798</v>
      </c>
      <c r="L27" s="43"/>
      <c r="M27" s="42">
        <f>Calendario!O42</f>
        <v>43799</v>
      </c>
      <c r="N27" s="43"/>
    </row>
    <row r="28" spans="1:14" s="41" customFormat="1" x14ac:dyDescent="0.2">
      <c r="A28" s="118"/>
      <c r="B28" s="119"/>
      <c r="C28" s="114"/>
      <c r="D28" s="111"/>
      <c r="E28" s="110"/>
      <c r="F28" s="111"/>
      <c r="G28" s="126"/>
      <c r="H28" s="127"/>
      <c r="I28" s="110"/>
      <c r="J28" s="111"/>
      <c r="K28" s="110"/>
      <c r="L28" s="111"/>
      <c r="M28" s="110"/>
      <c r="N28" s="111"/>
    </row>
    <row r="29" spans="1:14" s="41" customFormat="1" x14ac:dyDescent="0.2">
      <c r="A29" s="118"/>
      <c r="B29" s="119"/>
      <c r="C29" s="114"/>
      <c r="D29" s="111"/>
      <c r="E29" s="114"/>
      <c r="F29" s="111"/>
      <c r="J29" s="64"/>
      <c r="M29" s="110"/>
      <c r="N29" s="111"/>
    </row>
    <row r="30" spans="1:14" s="41" customFormat="1" x14ac:dyDescent="0.2">
      <c r="A30" s="110"/>
      <c r="B30" s="111"/>
      <c r="C30" s="114"/>
      <c r="D30" s="115"/>
      <c r="E30" s="114"/>
      <c r="F30" s="115"/>
      <c r="I30" s="114"/>
      <c r="J30" s="115"/>
      <c r="M30" s="110"/>
      <c r="N30" s="111"/>
    </row>
    <row r="31" spans="1:14" s="41" customFormat="1" x14ac:dyDescent="0.2">
      <c r="A31" s="110" t="s">
        <v>3</v>
      </c>
      <c r="B31" s="111"/>
      <c r="C31" s="134"/>
      <c r="D31" s="135"/>
      <c r="E31" s="114"/>
      <c r="F31" s="115"/>
      <c r="G31" s="134"/>
      <c r="H31" s="135"/>
      <c r="I31" s="114"/>
      <c r="J31" s="115"/>
      <c r="K31" s="136"/>
      <c r="L31" s="137"/>
      <c r="M31" s="110" t="s">
        <v>3</v>
      </c>
      <c r="N31" s="111"/>
    </row>
    <row r="32" spans="1:14" s="44" customFormat="1" x14ac:dyDescent="0.2">
      <c r="A32" s="120" t="s">
        <v>3</v>
      </c>
      <c r="B32" s="121"/>
      <c r="C32" s="134"/>
      <c r="D32" s="135"/>
      <c r="E32" s="120" t="s">
        <v>3</v>
      </c>
      <c r="F32" s="121"/>
      <c r="G32" s="130"/>
      <c r="H32" s="131"/>
      <c r="I32" s="120" t="s">
        <v>3</v>
      </c>
      <c r="J32" s="121"/>
      <c r="K32" s="144"/>
      <c r="L32" s="121"/>
      <c r="M32" s="120" t="s">
        <v>3</v>
      </c>
      <c r="N32" s="121"/>
    </row>
    <row r="33" spans="1:14" ht="18" x14ac:dyDescent="0.2">
      <c r="A33" s="42" t="str">
        <f>Calendario!I43</f>
        <v/>
      </c>
      <c r="B33" s="43"/>
      <c r="C33" s="42" t="str">
        <f>Calendario!J43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10"/>
      <c r="B34" s="111"/>
      <c r="C34" s="11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10"/>
      <c r="B35" s="111"/>
      <c r="C35" s="11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10"/>
      <c r="B36" s="111"/>
      <c r="C36" s="11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10" t="s">
        <v>3</v>
      </c>
      <c r="B37" s="111"/>
      <c r="C37" s="11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38"/>
      <c r="N37" s="139"/>
    </row>
    <row r="38" spans="1:14" x14ac:dyDescent="0.2">
      <c r="A38" s="120" t="s">
        <v>3</v>
      </c>
      <c r="B38" s="121"/>
      <c r="C38" s="145" t="s">
        <v>0</v>
      </c>
      <c r="D38" s="146"/>
      <c r="E38" s="57" t="s">
        <v>1</v>
      </c>
      <c r="F38" s="58"/>
      <c r="G38" s="58"/>
      <c r="H38" s="59" t="s">
        <v>0</v>
      </c>
      <c r="I38" s="60"/>
      <c r="J38" s="58"/>
      <c r="K38" s="140"/>
      <c r="L38" s="140"/>
      <c r="M38" s="140"/>
      <c r="N38" s="141"/>
    </row>
  </sheetData>
  <mergeCells count="179">
    <mergeCell ref="E32:F32"/>
    <mergeCell ref="G32:H32"/>
    <mergeCell ref="I30:J30"/>
    <mergeCell ref="C29:D29"/>
    <mergeCell ref="E30:F30"/>
    <mergeCell ref="C32:D32"/>
    <mergeCell ref="M37:N37"/>
    <mergeCell ref="K38:N38"/>
    <mergeCell ref="H1:N1"/>
    <mergeCell ref="A1:G1"/>
    <mergeCell ref="A37:B37"/>
    <mergeCell ref="C37:D37"/>
    <mergeCell ref="I32:J32"/>
    <mergeCell ref="K32:L32"/>
    <mergeCell ref="M32:N32"/>
    <mergeCell ref="A34:B34"/>
    <mergeCell ref="C34:D34"/>
    <mergeCell ref="A32:B32"/>
    <mergeCell ref="A38:B38"/>
    <mergeCell ref="C38:D38"/>
    <mergeCell ref="A35:B35"/>
    <mergeCell ref="C35:D35"/>
    <mergeCell ref="A36:B36"/>
    <mergeCell ref="C36:D36"/>
    <mergeCell ref="A29:B29"/>
    <mergeCell ref="C28:D28"/>
    <mergeCell ref="C31:D31"/>
    <mergeCell ref="E29:F29"/>
    <mergeCell ref="M29:N29"/>
    <mergeCell ref="K25:L25"/>
    <mergeCell ref="M30:N30"/>
    <mergeCell ref="I28:J28"/>
    <mergeCell ref="K28:L28"/>
    <mergeCell ref="K31:L31"/>
    <mergeCell ref="M31:N31"/>
    <mergeCell ref="A30:B30"/>
    <mergeCell ref="A31:B31"/>
    <mergeCell ref="C30:D30"/>
    <mergeCell ref="E31:F31"/>
    <mergeCell ref="G31:H31"/>
    <mergeCell ref="I31:J31"/>
    <mergeCell ref="K23:L23"/>
    <mergeCell ref="A26:B26"/>
    <mergeCell ref="C26:D26"/>
    <mergeCell ref="E26:F26"/>
    <mergeCell ref="G26:H26"/>
    <mergeCell ref="I26:J26"/>
    <mergeCell ref="K26:L26"/>
    <mergeCell ref="M28:N28"/>
    <mergeCell ref="A28:B28"/>
    <mergeCell ref="E28:F28"/>
    <mergeCell ref="G28:H28"/>
    <mergeCell ref="M26:N26"/>
    <mergeCell ref="A22:B22"/>
    <mergeCell ref="C22:D22"/>
    <mergeCell ref="E22:F22"/>
    <mergeCell ref="G22:H22"/>
    <mergeCell ref="I22:J22"/>
    <mergeCell ref="K22:L22"/>
    <mergeCell ref="A25:B25"/>
    <mergeCell ref="C25:D25"/>
    <mergeCell ref="M22:N22"/>
    <mergeCell ref="M23:N23"/>
    <mergeCell ref="A24:B24"/>
    <mergeCell ref="E24:F24"/>
    <mergeCell ref="G24:H24"/>
    <mergeCell ref="I24:J24"/>
    <mergeCell ref="K24:L24"/>
    <mergeCell ref="M24:N24"/>
    <mergeCell ref="M25:N25"/>
    <mergeCell ref="A23:B23"/>
    <mergeCell ref="E23:F23"/>
    <mergeCell ref="G23:H23"/>
    <mergeCell ref="I25:J25"/>
    <mergeCell ref="E25:F25"/>
    <mergeCell ref="G25:H25"/>
    <mergeCell ref="I23:J23"/>
    <mergeCell ref="A20:B20"/>
    <mergeCell ref="C20:D20"/>
    <mergeCell ref="M18:N18"/>
    <mergeCell ref="A19:B19"/>
    <mergeCell ref="C19:D19"/>
    <mergeCell ref="G19:H19"/>
    <mergeCell ref="I19:J19"/>
    <mergeCell ref="K19:L19"/>
    <mergeCell ref="M19:N19"/>
    <mergeCell ref="M20:N20"/>
    <mergeCell ref="A18:B18"/>
    <mergeCell ref="E19:F19"/>
    <mergeCell ref="I20:J20"/>
    <mergeCell ref="K20:L20"/>
    <mergeCell ref="E20:F20"/>
    <mergeCell ref="G20:H20"/>
    <mergeCell ref="I18:J18"/>
    <mergeCell ref="K18:L18"/>
    <mergeCell ref="G12:H12"/>
    <mergeCell ref="I13:J13"/>
    <mergeCell ref="K13:L13"/>
    <mergeCell ref="A12:B12"/>
    <mergeCell ref="C12:D12"/>
    <mergeCell ref="I12:J12"/>
    <mergeCell ref="K12:L12"/>
    <mergeCell ref="G17:H17"/>
    <mergeCell ref="G16:H16"/>
    <mergeCell ref="I8:J8"/>
    <mergeCell ref="K8:L8"/>
    <mergeCell ref="M17:N17"/>
    <mergeCell ref="A16:B16"/>
    <mergeCell ref="C16:D16"/>
    <mergeCell ref="M13:N13"/>
    <mergeCell ref="A14:B14"/>
    <mergeCell ref="C14:D14"/>
    <mergeCell ref="E14:F14"/>
    <mergeCell ref="G14:H14"/>
    <mergeCell ref="I14:J14"/>
    <mergeCell ref="K14:L14"/>
    <mergeCell ref="M14:N14"/>
    <mergeCell ref="M16:N16"/>
    <mergeCell ref="A13:B13"/>
    <mergeCell ref="C13:D13"/>
    <mergeCell ref="E13:F13"/>
    <mergeCell ref="G13:H13"/>
    <mergeCell ref="I16:J16"/>
    <mergeCell ref="K16:L16"/>
    <mergeCell ref="E16:F16"/>
    <mergeCell ref="A17:B17"/>
    <mergeCell ref="C17:D17"/>
    <mergeCell ref="E12:F12"/>
    <mergeCell ref="A5:B5"/>
    <mergeCell ref="C5:D5"/>
    <mergeCell ref="E5:F5"/>
    <mergeCell ref="G5:H5"/>
    <mergeCell ref="I5:J5"/>
    <mergeCell ref="K5:L5"/>
    <mergeCell ref="M12:N12"/>
    <mergeCell ref="A11:B11"/>
    <mergeCell ref="C10:D10"/>
    <mergeCell ref="M8:N8"/>
    <mergeCell ref="A10:B10"/>
    <mergeCell ref="E10:F10"/>
    <mergeCell ref="G10:H10"/>
    <mergeCell ref="I10:J10"/>
    <mergeCell ref="K10:L10"/>
    <mergeCell ref="M10:N10"/>
    <mergeCell ref="M11:N11"/>
    <mergeCell ref="A8:B8"/>
    <mergeCell ref="C8:D8"/>
    <mergeCell ref="E8:F8"/>
    <mergeCell ref="G8:H8"/>
    <mergeCell ref="M5:N5"/>
    <mergeCell ref="M6:N6"/>
    <mergeCell ref="K11:L11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I6:J6"/>
    <mergeCell ref="K6:L6"/>
    <mergeCell ref="E6:F6"/>
    <mergeCell ref="G6:H6"/>
    <mergeCell ref="M2:N2"/>
    <mergeCell ref="A2:B2"/>
    <mergeCell ref="C2:D2"/>
    <mergeCell ref="E2:F2"/>
    <mergeCell ref="G2:H2"/>
    <mergeCell ref="A4:B4"/>
    <mergeCell ref="C4:D4"/>
    <mergeCell ref="E4:F4"/>
    <mergeCell ref="G4:H4"/>
    <mergeCell ref="I2:J2"/>
    <mergeCell ref="K2:L2"/>
    <mergeCell ref="I4:J4"/>
    <mergeCell ref="K4:L4"/>
    <mergeCell ref="M4:N4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9" orientation="landscape" horizontalDpi="4294967293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tabSelected="1" workbookViewId="0">
      <selection activeCell="U22" sqref="U22"/>
    </sheetView>
  </sheetViews>
  <sheetFormatPr baseColWidth="10" defaultColWidth="9.140625" defaultRowHeight="12.75" x14ac:dyDescent="0.2"/>
  <cols>
    <col min="1" max="1" width="4.140625" style="52" customWidth="1"/>
    <col min="2" max="2" width="13.7109375" style="52" customWidth="1"/>
    <col min="3" max="3" width="4.140625" style="52" customWidth="1"/>
    <col min="4" max="4" width="13.7109375" style="52" customWidth="1"/>
    <col min="5" max="5" width="4.140625" style="52" customWidth="1"/>
    <col min="6" max="6" width="13.7109375" style="52" customWidth="1"/>
    <col min="7" max="7" width="4.140625" style="52" customWidth="1"/>
    <col min="8" max="8" width="13.7109375" style="52" customWidth="1"/>
    <col min="9" max="9" width="4.140625" style="52" customWidth="1"/>
    <col min="10" max="10" width="13.7109375" style="52" customWidth="1"/>
    <col min="11" max="11" width="4.140625" style="52" customWidth="1"/>
    <col min="12" max="12" width="13.7109375" style="52" customWidth="1"/>
    <col min="13" max="13" width="4.140625" style="52" customWidth="1"/>
    <col min="14" max="14" width="13.7109375" style="52" customWidth="1"/>
    <col min="15" max="16384" width="9.140625" style="52"/>
  </cols>
  <sheetData>
    <row r="1" spans="1:14" s="41" customFormat="1" ht="50.1" customHeight="1" x14ac:dyDescent="0.2">
      <c r="A1" s="143" t="str">
        <f>IF(Calendario!$Q$4="","",Calendario!$Q$4)</f>
        <v xml:space="preserve">COLEGIO DOMUS-MATER  </v>
      </c>
      <c r="B1" s="143"/>
      <c r="C1" s="143"/>
      <c r="D1" s="143"/>
      <c r="E1" s="143"/>
      <c r="F1" s="143"/>
      <c r="G1" s="143"/>
      <c r="H1" s="142">
        <f>Calendario!Q36</f>
        <v>43800</v>
      </c>
      <c r="I1" s="142"/>
      <c r="J1" s="142"/>
      <c r="K1" s="142"/>
      <c r="L1" s="142"/>
      <c r="M1" s="142"/>
      <c r="N1" s="142"/>
    </row>
    <row r="2" spans="1:14" s="41" customFormat="1" ht="15.75" x14ac:dyDescent="0.2">
      <c r="A2" s="109" t="str">
        <f>ENERO!A2:B2</f>
        <v>domingo</v>
      </c>
      <c r="B2" s="107"/>
      <c r="C2" s="107" t="str">
        <f>ENERO!C2:D2</f>
        <v>lunes</v>
      </c>
      <c r="D2" s="107"/>
      <c r="E2" s="107" t="str">
        <f>ENERO!E2:F2</f>
        <v>martes</v>
      </c>
      <c r="F2" s="107"/>
      <c r="G2" s="107" t="str">
        <f>ENERO!G2:H2</f>
        <v>miércoles</v>
      </c>
      <c r="H2" s="107"/>
      <c r="I2" s="107" t="str">
        <f>ENERO!I2:J2</f>
        <v>jueves</v>
      </c>
      <c r="J2" s="107"/>
      <c r="K2" s="107" t="str">
        <f>ENERO!K2:L2</f>
        <v>viernes</v>
      </c>
      <c r="L2" s="107"/>
      <c r="M2" s="107" t="str">
        <f>ENERO!M2:N2</f>
        <v>sábado</v>
      </c>
      <c r="N2" s="108"/>
    </row>
    <row r="3" spans="1:14" s="41" customFormat="1" ht="18" x14ac:dyDescent="0.2">
      <c r="A3" s="42">
        <f>Calendario!Q38</f>
        <v>43800</v>
      </c>
      <c r="B3" s="43"/>
      <c r="C3" s="42">
        <f>Calendario!R38</f>
        <v>43801</v>
      </c>
      <c r="D3" s="43"/>
      <c r="E3" s="42">
        <f>Calendario!S38</f>
        <v>43802</v>
      </c>
      <c r="F3" s="43"/>
      <c r="G3" s="42">
        <f>Calendario!T38</f>
        <v>43803</v>
      </c>
      <c r="H3" s="43"/>
      <c r="I3" s="42">
        <f>Calendario!U38</f>
        <v>43804</v>
      </c>
      <c r="J3" s="43"/>
      <c r="K3" s="42">
        <f>Calendario!V38</f>
        <v>43805</v>
      </c>
      <c r="L3" s="43"/>
      <c r="M3" s="42">
        <f>Calendario!W38</f>
        <v>43806</v>
      </c>
      <c r="N3" s="43"/>
    </row>
    <row r="4" spans="1:14" s="41" customFormat="1" x14ac:dyDescent="0.2">
      <c r="A4" s="110"/>
      <c r="B4" s="111"/>
      <c r="C4" s="110"/>
      <c r="D4" s="111"/>
      <c r="E4" s="110"/>
      <c r="F4" s="111"/>
      <c r="G4" s="110"/>
      <c r="H4" s="111"/>
      <c r="I4" s="110"/>
      <c r="J4" s="111"/>
      <c r="K4" s="110"/>
      <c r="L4" s="111"/>
      <c r="M4" s="110"/>
      <c r="N4" s="111"/>
    </row>
    <row r="5" spans="1:14" s="41" customFormat="1" x14ac:dyDescent="0.2">
      <c r="A5" s="110"/>
      <c r="B5" s="111"/>
      <c r="C5" s="114"/>
      <c r="D5" s="111"/>
      <c r="H5" s="66" t="s">
        <v>43</v>
      </c>
      <c r="I5" s="114"/>
      <c r="J5" s="115"/>
      <c r="M5" s="110"/>
      <c r="N5" s="111"/>
    </row>
    <row r="6" spans="1:14" s="41" customFormat="1" x14ac:dyDescent="0.2">
      <c r="A6" s="110"/>
      <c r="B6" s="111"/>
      <c r="C6" s="110"/>
      <c r="D6" s="111"/>
      <c r="E6" s="110"/>
      <c r="F6" s="111"/>
      <c r="G6" s="114"/>
      <c r="H6" s="111"/>
      <c r="I6" s="110"/>
      <c r="J6" s="111"/>
      <c r="K6" s="114"/>
      <c r="L6" s="115"/>
      <c r="M6" s="110"/>
      <c r="N6" s="111"/>
    </row>
    <row r="7" spans="1:14" s="41" customFormat="1" x14ac:dyDescent="0.2">
      <c r="A7" s="110" t="s">
        <v>3</v>
      </c>
      <c r="B7" s="111"/>
      <c r="C7" s="110" t="s">
        <v>3</v>
      </c>
      <c r="D7" s="111"/>
      <c r="E7" s="110" t="s">
        <v>3</v>
      </c>
      <c r="F7" s="111"/>
      <c r="G7" s="110" t="s">
        <v>3</v>
      </c>
      <c r="H7" s="111"/>
      <c r="I7" s="110" t="s">
        <v>3</v>
      </c>
      <c r="J7" s="111"/>
      <c r="K7" s="110"/>
      <c r="L7" s="111"/>
      <c r="M7" s="110" t="s">
        <v>3</v>
      </c>
      <c r="N7" s="111"/>
    </row>
    <row r="8" spans="1:14" s="44" customFormat="1" x14ac:dyDescent="0.2">
      <c r="A8" s="120" t="s">
        <v>3</v>
      </c>
      <c r="B8" s="121"/>
      <c r="C8" s="120" t="s">
        <v>3</v>
      </c>
      <c r="D8" s="121"/>
      <c r="E8" s="120" t="s">
        <v>3</v>
      </c>
      <c r="F8" s="121"/>
      <c r="G8" s="120" t="s">
        <v>3</v>
      </c>
      <c r="H8" s="121"/>
      <c r="I8" s="120" t="s">
        <v>3</v>
      </c>
      <c r="J8" s="121"/>
      <c r="K8" s="120"/>
      <c r="L8" s="121"/>
      <c r="M8" s="120" t="s">
        <v>3</v>
      </c>
      <c r="N8" s="121"/>
    </row>
    <row r="9" spans="1:14" s="41" customFormat="1" ht="18" x14ac:dyDescent="0.2">
      <c r="A9" s="45">
        <f>Calendario!Q39</f>
        <v>43807</v>
      </c>
      <c r="B9" s="46"/>
      <c r="C9" s="42">
        <f>Calendario!R39</f>
        <v>43808</v>
      </c>
      <c r="D9" s="43"/>
      <c r="E9" s="42">
        <f>Calendario!S39</f>
        <v>43809</v>
      </c>
      <c r="F9" s="43"/>
      <c r="G9" s="42">
        <f>Calendario!T39</f>
        <v>43810</v>
      </c>
      <c r="H9" s="43"/>
      <c r="I9" s="42">
        <f>Calendario!U39</f>
        <v>43811</v>
      </c>
      <c r="J9" s="43"/>
      <c r="K9" s="42">
        <f>Calendario!V39</f>
        <v>43812</v>
      </c>
      <c r="L9" s="43"/>
      <c r="M9" s="42">
        <f>Calendario!W39</f>
        <v>43813</v>
      </c>
      <c r="N9" s="43"/>
    </row>
    <row r="10" spans="1:14" s="41" customFormat="1" x14ac:dyDescent="0.2">
      <c r="A10" s="118"/>
      <c r="B10" s="119"/>
      <c r="C10" s="110"/>
      <c r="D10" s="111"/>
      <c r="E10" s="110"/>
      <c r="F10" s="111"/>
      <c r="G10" s="110"/>
      <c r="H10" s="111"/>
      <c r="I10" s="110"/>
      <c r="J10" s="111"/>
      <c r="K10" s="110"/>
      <c r="L10" s="111"/>
      <c r="M10" s="110"/>
      <c r="N10" s="111"/>
    </row>
    <row r="11" spans="1:14" s="41" customFormat="1" x14ac:dyDescent="0.2">
      <c r="A11" s="118"/>
      <c r="B11" s="119"/>
      <c r="C11" s="114"/>
      <c r="D11" s="115"/>
      <c r="E11" s="114"/>
      <c r="F11" s="115"/>
      <c r="G11" s="114" t="s">
        <v>30</v>
      </c>
      <c r="H11" s="115"/>
      <c r="I11" s="114" t="s">
        <v>18</v>
      </c>
      <c r="J11" s="115"/>
      <c r="K11" s="114"/>
      <c r="L11" s="115"/>
      <c r="M11" s="114"/>
      <c r="N11" s="115"/>
    </row>
    <row r="12" spans="1:14" s="41" customFormat="1" x14ac:dyDescent="0.2">
      <c r="A12" s="118"/>
      <c r="B12" s="119"/>
      <c r="C12" s="114"/>
      <c r="D12" s="115"/>
      <c r="E12" s="114"/>
      <c r="F12" s="115"/>
      <c r="G12" s="114" t="s">
        <v>31</v>
      </c>
      <c r="H12" s="115"/>
      <c r="I12" s="122" t="s">
        <v>19</v>
      </c>
      <c r="J12" s="123"/>
      <c r="M12" s="110"/>
      <c r="N12" s="111"/>
    </row>
    <row r="13" spans="1:14" s="41" customFormat="1" x14ac:dyDescent="0.2">
      <c r="A13" s="118" t="s">
        <v>3</v>
      </c>
      <c r="B13" s="119"/>
      <c r="C13" s="114"/>
      <c r="D13" s="115"/>
      <c r="E13" s="114"/>
      <c r="F13" s="115"/>
      <c r="G13" s="114"/>
      <c r="H13" s="115"/>
      <c r="I13" s="114"/>
      <c r="J13" s="115"/>
      <c r="M13" s="110" t="s">
        <v>3</v>
      </c>
      <c r="N13" s="111"/>
    </row>
    <row r="14" spans="1:14" s="44" customFormat="1" x14ac:dyDescent="0.2">
      <c r="A14" s="124" t="s">
        <v>3</v>
      </c>
      <c r="B14" s="125"/>
      <c r="C14" s="120"/>
      <c r="D14" s="121"/>
      <c r="E14" s="120"/>
      <c r="F14" s="121"/>
      <c r="G14" s="120"/>
      <c r="H14" s="121"/>
      <c r="I14" s="120"/>
      <c r="J14" s="121"/>
      <c r="K14" s="120"/>
      <c r="L14" s="121"/>
      <c r="M14" s="120" t="s">
        <v>3</v>
      </c>
      <c r="N14" s="121"/>
    </row>
    <row r="15" spans="1:14" s="41" customFormat="1" ht="18" x14ac:dyDescent="0.2">
      <c r="A15" s="45">
        <f>Calendario!Q40</f>
        <v>43814</v>
      </c>
      <c r="B15" s="46"/>
      <c r="C15" s="42">
        <f>Calendario!R40</f>
        <v>43815</v>
      </c>
      <c r="D15" s="43"/>
      <c r="E15" s="42">
        <f>Calendario!S40</f>
        <v>43816</v>
      </c>
      <c r="F15" s="43"/>
      <c r="G15" s="42">
        <f>Calendario!T40</f>
        <v>43817</v>
      </c>
      <c r="H15" s="43"/>
      <c r="I15" s="42">
        <f>Calendario!U40</f>
        <v>43818</v>
      </c>
      <c r="J15" s="43"/>
      <c r="K15" s="42">
        <f>Calendario!V40</f>
        <v>43819</v>
      </c>
      <c r="L15" s="43"/>
      <c r="M15" s="42">
        <f>Calendario!W40</f>
        <v>43820</v>
      </c>
      <c r="N15" s="43"/>
    </row>
    <row r="16" spans="1:14" s="41" customFormat="1" x14ac:dyDescent="0.2">
      <c r="A16" s="118"/>
      <c r="B16" s="119"/>
      <c r="C16" s="110"/>
      <c r="D16" s="111"/>
      <c r="E16" s="110"/>
      <c r="F16" s="111"/>
      <c r="G16" s="110"/>
      <c r="H16" s="111"/>
      <c r="I16" s="110"/>
      <c r="J16" s="111"/>
      <c r="K16" s="110"/>
      <c r="L16" s="111"/>
      <c r="M16" s="110"/>
      <c r="N16" s="111"/>
    </row>
    <row r="17" spans="1:14" s="41" customFormat="1" x14ac:dyDescent="0.2">
      <c r="A17" s="118"/>
      <c r="B17" s="119"/>
      <c r="C17" s="110"/>
      <c r="D17" s="111"/>
      <c r="E17" s="110"/>
      <c r="F17" s="111"/>
      <c r="G17" s="110"/>
      <c r="H17" s="111"/>
      <c r="I17" s="110"/>
      <c r="J17" s="111"/>
      <c r="K17" s="110"/>
      <c r="L17" s="111"/>
      <c r="M17" s="110"/>
      <c r="N17" s="111"/>
    </row>
    <row r="18" spans="1:14" s="41" customFormat="1" x14ac:dyDescent="0.2">
      <c r="A18" s="118"/>
      <c r="B18" s="119"/>
      <c r="C18" s="114"/>
      <c r="D18" s="115"/>
      <c r="E18" s="114"/>
      <c r="F18" s="115"/>
      <c r="G18" s="114"/>
      <c r="H18" s="115"/>
      <c r="I18" s="114"/>
      <c r="J18" s="115"/>
      <c r="K18" s="114"/>
      <c r="L18" s="115"/>
      <c r="M18" s="110"/>
      <c r="N18" s="111"/>
    </row>
    <row r="19" spans="1:14" s="41" customFormat="1" x14ac:dyDescent="0.2">
      <c r="A19" s="118" t="s">
        <v>3</v>
      </c>
      <c r="B19" s="119"/>
      <c r="C19" s="114"/>
      <c r="D19" s="115"/>
      <c r="E19" s="110" t="s">
        <v>3</v>
      </c>
      <c r="F19" s="111"/>
      <c r="G19" s="110" t="s">
        <v>3</v>
      </c>
      <c r="H19" s="111"/>
      <c r="I19" s="110" t="s">
        <v>3</v>
      </c>
      <c r="J19" s="111"/>
      <c r="K19" s="110" t="s">
        <v>3</v>
      </c>
      <c r="L19" s="111"/>
      <c r="M19" s="110" t="s">
        <v>3</v>
      </c>
      <c r="N19" s="111"/>
    </row>
    <row r="20" spans="1:14" s="44" customFormat="1" x14ac:dyDescent="0.2">
      <c r="A20" s="124" t="s">
        <v>3</v>
      </c>
      <c r="B20" s="125"/>
      <c r="C20" s="122"/>
      <c r="D20" s="123"/>
      <c r="E20" s="120" t="s">
        <v>3</v>
      </c>
      <c r="F20" s="121"/>
      <c r="G20" s="120" t="s">
        <v>3</v>
      </c>
      <c r="H20" s="121"/>
      <c r="I20" s="120" t="s">
        <v>3</v>
      </c>
      <c r="J20" s="121"/>
      <c r="K20" s="120" t="s">
        <v>3</v>
      </c>
      <c r="L20" s="121"/>
      <c r="M20" s="120" t="s">
        <v>3</v>
      </c>
      <c r="N20" s="121"/>
    </row>
    <row r="21" spans="1:14" s="41" customFormat="1" ht="18" x14ac:dyDescent="0.2">
      <c r="A21" s="45">
        <f>Calendario!Q41</f>
        <v>43821</v>
      </c>
      <c r="B21" s="46"/>
      <c r="C21" s="42">
        <f>Calendario!R41</f>
        <v>43822</v>
      </c>
      <c r="D21" s="43"/>
      <c r="E21" s="42">
        <f>Calendario!S41</f>
        <v>43823</v>
      </c>
      <c r="F21" s="43"/>
      <c r="G21" s="63">
        <f>Calendario!T41</f>
        <v>43824</v>
      </c>
      <c r="H21" s="43"/>
      <c r="I21" s="42">
        <f>Calendario!U41</f>
        <v>43825</v>
      </c>
      <c r="J21" s="43"/>
      <c r="K21" s="42">
        <f>Calendario!V41</f>
        <v>43826</v>
      </c>
      <c r="L21" s="43"/>
      <c r="M21" s="42">
        <f>Calendario!W41</f>
        <v>43827</v>
      </c>
      <c r="N21" s="43"/>
    </row>
    <row r="22" spans="1:14" s="41" customFormat="1" x14ac:dyDescent="0.2">
      <c r="A22" s="118"/>
      <c r="B22" s="119"/>
      <c r="C22" s="110"/>
      <c r="D22" s="111"/>
      <c r="E22" s="110"/>
      <c r="F22" s="111"/>
      <c r="G22" s="110"/>
      <c r="H22" s="111"/>
      <c r="I22" s="110"/>
      <c r="J22" s="111"/>
      <c r="K22" s="110"/>
      <c r="L22" s="111"/>
      <c r="M22" s="110"/>
      <c r="N22" s="111"/>
    </row>
    <row r="23" spans="1:14" s="41" customFormat="1" x14ac:dyDescent="0.2">
      <c r="A23" s="118"/>
      <c r="B23" s="119"/>
      <c r="C23" s="110"/>
      <c r="D23" s="111"/>
      <c r="E23" s="110"/>
      <c r="F23" s="111"/>
      <c r="G23" s="110"/>
      <c r="H23" s="111"/>
      <c r="I23" s="110"/>
      <c r="J23" s="111"/>
      <c r="K23" s="110"/>
      <c r="L23" s="111"/>
      <c r="M23" s="110"/>
      <c r="N23" s="111"/>
    </row>
    <row r="24" spans="1:14" s="41" customFormat="1" x14ac:dyDescent="0.2">
      <c r="A24" s="118"/>
      <c r="B24" s="119"/>
      <c r="C24" s="110"/>
      <c r="D24" s="111"/>
      <c r="E24" s="110"/>
      <c r="F24" s="111"/>
      <c r="G24" s="110"/>
      <c r="H24" s="111"/>
      <c r="I24" s="110"/>
      <c r="J24" s="111"/>
      <c r="K24" s="110"/>
      <c r="L24" s="111"/>
      <c r="M24" s="110"/>
      <c r="N24" s="111"/>
    </row>
    <row r="25" spans="1:14" s="41" customFormat="1" x14ac:dyDescent="0.2">
      <c r="A25" s="118" t="s">
        <v>3</v>
      </c>
      <c r="B25" s="119"/>
      <c r="C25" s="110" t="s">
        <v>3</v>
      </c>
      <c r="D25" s="111"/>
      <c r="E25" s="110" t="s">
        <v>3</v>
      </c>
      <c r="F25" s="111"/>
      <c r="G25" s="110" t="s">
        <v>3</v>
      </c>
      <c r="H25" s="111"/>
      <c r="I25" s="110" t="s">
        <v>3</v>
      </c>
      <c r="J25" s="111"/>
      <c r="K25" s="110" t="s">
        <v>3</v>
      </c>
      <c r="L25" s="111"/>
      <c r="M25" s="110" t="s">
        <v>3</v>
      </c>
      <c r="N25" s="111"/>
    </row>
    <row r="26" spans="1:14" s="44" customFormat="1" x14ac:dyDescent="0.2">
      <c r="A26" s="124" t="s">
        <v>3</v>
      </c>
      <c r="B26" s="125"/>
      <c r="C26" s="120" t="s">
        <v>3</v>
      </c>
      <c r="D26" s="121"/>
      <c r="E26" s="120" t="s">
        <v>3</v>
      </c>
      <c r="F26" s="121"/>
      <c r="G26" s="120" t="s">
        <v>3</v>
      </c>
      <c r="H26" s="121"/>
      <c r="I26" s="120" t="s">
        <v>3</v>
      </c>
      <c r="J26" s="121"/>
      <c r="K26" s="120" t="s">
        <v>3</v>
      </c>
      <c r="L26" s="121"/>
      <c r="M26" s="120" t="s">
        <v>3</v>
      </c>
      <c r="N26" s="121"/>
    </row>
    <row r="27" spans="1:14" s="41" customFormat="1" ht="18" x14ac:dyDescent="0.2">
      <c r="A27" s="45">
        <f>Calendario!Q42</f>
        <v>43828</v>
      </c>
      <c r="B27" s="46"/>
      <c r="C27" s="42">
        <f>Calendario!R42</f>
        <v>43829</v>
      </c>
      <c r="D27" s="43"/>
      <c r="E27" s="42">
        <f>Calendario!S42</f>
        <v>43830</v>
      </c>
      <c r="F27" s="43"/>
      <c r="G27" s="42" t="str">
        <f>Calendario!T42</f>
        <v/>
      </c>
      <c r="H27" s="43"/>
      <c r="I27" s="42" t="str">
        <f>Calendario!U42</f>
        <v/>
      </c>
      <c r="J27" s="43"/>
      <c r="K27" s="42" t="str">
        <f>Calendario!V42</f>
        <v/>
      </c>
      <c r="L27" s="43"/>
      <c r="M27" s="42" t="str">
        <f>Calendario!W42</f>
        <v/>
      </c>
      <c r="N27" s="43"/>
    </row>
    <row r="28" spans="1:14" s="41" customFormat="1" x14ac:dyDescent="0.2">
      <c r="A28" s="118"/>
      <c r="B28" s="119"/>
      <c r="C28" s="110"/>
      <c r="D28" s="111"/>
      <c r="E28" s="110"/>
      <c r="F28" s="111"/>
      <c r="G28" s="110"/>
      <c r="H28" s="111"/>
      <c r="I28" s="110"/>
      <c r="J28" s="111"/>
      <c r="K28" s="110"/>
      <c r="L28" s="111"/>
      <c r="M28" s="110"/>
      <c r="N28" s="111"/>
    </row>
    <row r="29" spans="1:14" s="41" customFormat="1" x14ac:dyDescent="0.2">
      <c r="A29" s="110"/>
      <c r="B29" s="111"/>
      <c r="C29" s="114"/>
      <c r="D29" s="111"/>
      <c r="E29" s="114" t="s">
        <v>17</v>
      </c>
      <c r="F29" s="115"/>
      <c r="G29" s="110"/>
      <c r="H29" s="111"/>
      <c r="I29" s="110"/>
      <c r="J29" s="111"/>
      <c r="K29" s="110"/>
      <c r="L29" s="111"/>
      <c r="M29" s="110"/>
      <c r="N29" s="111"/>
    </row>
    <row r="30" spans="1:14" s="41" customFormat="1" x14ac:dyDescent="0.2">
      <c r="A30" s="110"/>
      <c r="B30" s="111"/>
      <c r="C30" s="110"/>
      <c r="D30" s="111"/>
      <c r="E30" s="110"/>
      <c r="F30" s="111"/>
      <c r="G30" s="110"/>
      <c r="H30" s="111"/>
      <c r="I30" s="110"/>
      <c r="J30" s="111"/>
      <c r="K30" s="110"/>
      <c r="L30" s="111"/>
      <c r="M30" s="110"/>
      <c r="N30" s="111"/>
    </row>
    <row r="31" spans="1:14" s="41" customFormat="1" x14ac:dyDescent="0.2">
      <c r="A31" s="110" t="s">
        <v>3</v>
      </c>
      <c r="B31" s="111"/>
      <c r="C31" s="110" t="s">
        <v>3</v>
      </c>
      <c r="D31" s="111"/>
      <c r="E31" s="110" t="s">
        <v>3</v>
      </c>
      <c r="F31" s="111"/>
      <c r="G31" s="110" t="s">
        <v>3</v>
      </c>
      <c r="H31" s="111"/>
      <c r="I31" s="110" t="s">
        <v>3</v>
      </c>
      <c r="J31" s="111"/>
      <c r="K31" s="110" t="s">
        <v>3</v>
      </c>
      <c r="L31" s="111"/>
      <c r="M31" s="110" t="s">
        <v>3</v>
      </c>
      <c r="N31" s="111"/>
    </row>
    <row r="32" spans="1:14" s="44" customFormat="1" x14ac:dyDescent="0.2">
      <c r="A32" s="120" t="s">
        <v>3</v>
      </c>
      <c r="B32" s="121"/>
      <c r="C32" s="120" t="s">
        <v>3</v>
      </c>
      <c r="D32" s="121"/>
      <c r="E32" s="120" t="s">
        <v>3</v>
      </c>
      <c r="F32" s="121"/>
      <c r="G32" s="120" t="s">
        <v>3</v>
      </c>
      <c r="H32" s="121"/>
      <c r="I32" s="120" t="s">
        <v>3</v>
      </c>
      <c r="J32" s="121"/>
      <c r="K32" s="120" t="s">
        <v>3</v>
      </c>
      <c r="L32" s="121"/>
      <c r="M32" s="120" t="s">
        <v>3</v>
      </c>
      <c r="N32" s="121"/>
    </row>
    <row r="33" spans="1:14" ht="18" x14ac:dyDescent="0.2">
      <c r="A33" s="42" t="str">
        <f>Calendario!Q43</f>
        <v/>
      </c>
      <c r="B33" s="43"/>
      <c r="C33" s="42" t="str">
        <f>Calendario!R43</f>
        <v/>
      </c>
      <c r="D33" s="43"/>
      <c r="E33" s="47"/>
      <c r="F33" s="48"/>
      <c r="G33" s="49"/>
      <c r="H33" s="50"/>
      <c r="I33" s="51" t="s">
        <v>13</v>
      </c>
      <c r="J33" s="49"/>
      <c r="K33" s="49"/>
      <c r="L33" s="49"/>
      <c r="M33" s="49"/>
      <c r="N33" s="50"/>
    </row>
    <row r="34" spans="1:14" x14ac:dyDescent="0.2">
      <c r="A34" s="110"/>
      <c r="B34" s="111"/>
      <c r="C34" s="110"/>
      <c r="D34" s="111"/>
      <c r="E34" s="53"/>
      <c r="F34" s="54"/>
      <c r="G34" s="54"/>
      <c r="H34" s="55"/>
      <c r="I34" s="56"/>
      <c r="J34" s="54"/>
      <c r="K34" s="54"/>
      <c r="L34" s="54"/>
      <c r="M34" s="54"/>
      <c r="N34" s="55"/>
    </row>
    <row r="35" spans="1:14" x14ac:dyDescent="0.2">
      <c r="A35" s="110"/>
      <c r="B35" s="111"/>
      <c r="C35" s="110"/>
      <c r="D35" s="111"/>
      <c r="E35" s="53"/>
      <c r="F35" s="54"/>
      <c r="G35" s="54"/>
      <c r="H35" s="55"/>
      <c r="I35" s="56"/>
      <c r="J35" s="54"/>
      <c r="K35" s="54"/>
      <c r="L35" s="54"/>
      <c r="M35" s="54"/>
      <c r="N35" s="55"/>
    </row>
    <row r="36" spans="1:14" x14ac:dyDescent="0.2">
      <c r="A36" s="110"/>
      <c r="B36" s="111"/>
      <c r="C36" s="110"/>
      <c r="D36" s="111"/>
      <c r="E36" s="53"/>
      <c r="F36" s="54"/>
      <c r="G36" s="54"/>
      <c r="H36" s="55"/>
      <c r="I36" s="56"/>
      <c r="J36" s="54"/>
      <c r="K36" s="54"/>
      <c r="L36" s="54"/>
      <c r="M36" s="54"/>
      <c r="N36" s="55"/>
    </row>
    <row r="37" spans="1:14" x14ac:dyDescent="0.2">
      <c r="A37" s="110" t="s">
        <v>3</v>
      </c>
      <c r="B37" s="111"/>
      <c r="C37" s="110" t="s">
        <v>3</v>
      </c>
      <c r="D37" s="111"/>
      <c r="E37" s="53"/>
      <c r="F37" s="54"/>
      <c r="G37" s="54"/>
      <c r="H37" s="55"/>
      <c r="I37" s="56"/>
      <c r="J37" s="54"/>
      <c r="K37" s="54"/>
      <c r="L37" s="54"/>
      <c r="M37" s="138"/>
      <c r="N37" s="139"/>
    </row>
    <row r="38" spans="1:14" x14ac:dyDescent="0.2">
      <c r="A38" s="120" t="s">
        <v>3</v>
      </c>
      <c r="B38" s="121"/>
      <c r="C38" s="145" t="s">
        <v>0</v>
      </c>
      <c r="D38" s="146"/>
      <c r="E38" s="57" t="s">
        <v>1</v>
      </c>
      <c r="F38" s="58"/>
      <c r="G38" s="58"/>
      <c r="H38" s="59" t="s">
        <v>0</v>
      </c>
      <c r="I38" s="60"/>
      <c r="J38" s="58"/>
      <c r="K38" s="140"/>
      <c r="L38" s="140"/>
      <c r="M38" s="140"/>
      <c r="N38" s="141"/>
    </row>
  </sheetData>
  <mergeCells count="191">
    <mergeCell ref="A1:G1"/>
    <mergeCell ref="I2:J2"/>
    <mergeCell ref="K2:L2"/>
    <mergeCell ref="M2:N2"/>
    <mergeCell ref="A2:B2"/>
    <mergeCell ref="C2:D2"/>
    <mergeCell ref="E2:F2"/>
    <mergeCell ref="G2:H2"/>
    <mergeCell ref="I4:J4"/>
    <mergeCell ref="K4:L4"/>
    <mergeCell ref="M4:N4"/>
    <mergeCell ref="H1:N1"/>
    <mergeCell ref="A4:B4"/>
    <mergeCell ref="C4:D4"/>
    <mergeCell ref="E4:F4"/>
    <mergeCell ref="G4:H4"/>
    <mergeCell ref="K6:L6"/>
    <mergeCell ref="M6:N6"/>
    <mergeCell ref="A5:B5"/>
    <mergeCell ref="C5:D5"/>
    <mergeCell ref="I5:J5"/>
    <mergeCell ref="M7:N7"/>
    <mergeCell ref="M5:N5"/>
    <mergeCell ref="A6:B6"/>
    <mergeCell ref="C6:D6"/>
    <mergeCell ref="E6:F6"/>
    <mergeCell ref="G6:H6"/>
    <mergeCell ref="I6:J6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I11:J11"/>
    <mergeCell ref="M10:N10"/>
    <mergeCell ref="A11:B11"/>
    <mergeCell ref="C11:D11"/>
    <mergeCell ref="E11:F11"/>
    <mergeCell ref="G11:H11"/>
    <mergeCell ref="K11:L11"/>
    <mergeCell ref="M11:N11"/>
    <mergeCell ref="A10:B10"/>
    <mergeCell ref="C10:D10"/>
    <mergeCell ref="E10:F10"/>
    <mergeCell ref="G10:H10"/>
    <mergeCell ref="I10:J10"/>
    <mergeCell ref="K10:L10"/>
    <mergeCell ref="M12:N12"/>
    <mergeCell ref="A13:B13"/>
    <mergeCell ref="C13:D13"/>
    <mergeCell ref="E13:F13"/>
    <mergeCell ref="G13:H13"/>
    <mergeCell ref="I13:J13"/>
    <mergeCell ref="I12:J12"/>
    <mergeCell ref="M13:N13"/>
    <mergeCell ref="A12:B12"/>
    <mergeCell ref="C12:D12"/>
    <mergeCell ref="E12:F12"/>
    <mergeCell ref="G12:H12"/>
    <mergeCell ref="M14:N14"/>
    <mergeCell ref="A16:B16"/>
    <mergeCell ref="C16:D16"/>
    <mergeCell ref="E16:F16"/>
    <mergeCell ref="G16:H16"/>
    <mergeCell ref="I16:J16"/>
    <mergeCell ref="K16:L16"/>
    <mergeCell ref="M16:N16"/>
    <mergeCell ref="A14:B14"/>
    <mergeCell ref="C14:D14"/>
    <mergeCell ref="E14:F14"/>
    <mergeCell ref="G14:H14"/>
    <mergeCell ref="I14:J14"/>
    <mergeCell ref="K14:L14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6:N26"/>
    <mergeCell ref="A28:B28"/>
    <mergeCell ref="C28:D28"/>
    <mergeCell ref="E28:F28"/>
    <mergeCell ref="G28:H28"/>
    <mergeCell ref="I28:J28"/>
    <mergeCell ref="K28:L28"/>
    <mergeCell ref="M28:N28"/>
    <mergeCell ref="A26:B26"/>
    <mergeCell ref="C26:D26"/>
    <mergeCell ref="E26:F26"/>
    <mergeCell ref="G26:H26"/>
    <mergeCell ref="I26:J26"/>
    <mergeCell ref="K26:L26"/>
    <mergeCell ref="M29:N29"/>
    <mergeCell ref="K30:L30"/>
    <mergeCell ref="M30:N30"/>
    <mergeCell ref="A29:B29"/>
    <mergeCell ref="C29:D29"/>
    <mergeCell ref="E29:F29"/>
    <mergeCell ref="G29:H29"/>
    <mergeCell ref="I29:J29"/>
    <mergeCell ref="K29:L29"/>
    <mergeCell ref="I31:J31"/>
    <mergeCell ref="K31:L31"/>
    <mergeCell ref="M31:N31"/>
    <mergeCell ref="A30:B30"/>
    <mergeCell ref="I30:J30"/>
    <mergeCell ref="C30:D30"/>
    <mergeCell ref="E30:F30"/>
    <mergeCell ref="G30:H30"/>
    <mergeCell ref="A31:B31"/>
    <mergeCell ref="C31:D31"/>
    <mergeCell ref="E31:F31"/>
    <mergeCell ref="G31:H31"/>
    <mergeCell ref="M32:N32"/>
    <mergeCell ref="A34:B34"/>
    <mergeCell ref="C34:D34"/>
    <mergeCell ref="A32:B32"/>
    <mergeCell ref="C32:D32"/>
    <mergeCell ref="E32:F32"/>
    <mergeCell ref="G32:H32"/>
    <mergeCell ref="I32:J32"/>
    <mergeCell ref="A38:B38"/>
    <mergeCell ref="C38:D38"/>
    <mergeCell ref="A35:B35"/>
    <mergeCell ref="C35:D35"/>
    <mergeCell ref="A36:B36"/>
    <mergeCell ref="C36:D36"/>
    <mergeCell ref="A37:B37"/>
    <mergeCell ref="C37:D37"/>
    <mergeCell ref="K32:L32"/>
    <mergeCell ref="K38:N38"/>
    <mergeCell ref="M37:N37"/>
  </mergeCells>
  <phoneticPr fontId="0" type="noConversion"/>
  <printOptions horizontalCentered="1" verticalCentered="1"/>
  <pageMargins left="0.51181102362204722" right="0.51181102362204722" top="0.23622047244094491" bottom="0.23622047244094491" header="0.23622047244094491" footer="0.23622047244094491"/>
  <pageSetup paperSize="30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2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Calendario</vt:lpstr>
      <vt:lpstr>ENERO</vt:lpstr>
      <vt:lpstr>FEBRERO</vt:lpstr>
      <vt:lpstr>NOVIEMBRE</vt:lpstr>
      <vt:lpstr>DICIEMBRE</vt:lpstr>
      <vt:lpstr>©</vt:lpstr>
      <vt:lpstr>Hoja1</vt:lpstr>
      <vt:lpstr>Calendario!Área_de_impresión</vt:lpstr>
      <vt:lpstr>valuevx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Plantilla Calendario</dc:title>
  <dc:creator>www.vertex42.com</dc:creator>
  <dc:description>(c) 2009 Vertex42 LLC. All rights reserved.</dc:description>
  <cp:lastModifiedBy>Loreto Chaura</cp:lastModifiedBy>
  <cp:lastPrinted>2019-11-05T15:52:12Z</cp:lastPrinted>
  <dcterms:created xsi:type="dcterms:W3CDTF">2008-12-11T21:42:43Z</dcterms:created>
  <dcterms:modified xsi:type="dcterms:W3CDTF">2019-11-11T10:56:02Z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2009 Vertex42 LLC</vt:lpwstr>
  </property>
  <property fmtid="{D5CDD505-2E9C-101B-9397-08002B2CF9AE}" pid="3" name="Version">
    <vt:lpwstr>1.0.0</vt:lpwstr>
  </property>
</Properties>
</file>